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K56" s="1"/>
  <c r="H6"/>
  <c r="H5"/>
  <c r="H8"/>
  <c r="H9"/>
  <c r="H3"/>
  <c r="E3"/>
  <c r="C2"/>
</calcChain>
</file>

<file path=xl/sharedStrings.xml><?xml version="1.0" encoding="utf-8"?>
<sst xmlns="http://schemas.openxmlformats.org/spreadsheetml/2006/main" count="75" uniqueCount="75">
  <si>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</si>
  <si>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</si>
  <si>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</si>
  <si>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</si>
  <si>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</si>
  <si>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Управляющая организация</t>
  </si>
  <si>
    <t>Обслуживающая организация</t>
  </si>
  <si>
    <t>Председатель совета МКД</t>
  </si>
  <si>
    <t>(иной представитель собственников)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</si>
  <si>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</si>
  <si>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</si>
  <si>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</si>
  <si>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</si>
  <si>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</si>
  <si>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</si>
  <si>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</si>
  <si>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</si>
  <si>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103/1</t>
  </si>
  <si>
    <t>01.01.2018г.</t>
  </si>
  <si>
    <t>31.12.2018г.</t>
  </si>
  <si>
    <t>Шамматов И.Т.</t>
  </si>
  <si>
    <t>Query3</t>
  </si>
  <si>
    <t>1965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</si>
  <si>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</si>
  <si>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</si>
  <si>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</si>
  <si>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</si>
  <si>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</si>
  <si>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</si>
  <si>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</si>
  <si>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</si>
  <si>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</si>
  <si>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</si>
  <si>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</si>
  <si>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</si>
  <si>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</si>
  <si>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</si>
  <si>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</si>
  <si>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</si>
  <si>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</si>
  <si>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</si>
  <si>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</si>
  <si>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</si>
  <si>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</si>
  <si>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</si>
  <si>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</si>
  <si>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</si>
  <si>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</si>
  <si>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</si>
  <si>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</si>
  <si>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</si>
  <si>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</si>
  <si>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</si>
  <si>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</si>
  <si>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</si>
  <si>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</si>
  <si>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</si>
  <si>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</si>
  <si>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</si>
  <si>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</si>
  <si>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</si>
  <si>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</si>
  <si>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</si>
  <si>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</si>
  <si>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</si>
  <si>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</si>
  <si>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</si>
  <si>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</si>
  <si>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</si>
  <si>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</si>
  <si>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</si>
  <si>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</si>
  <si>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</si>
  <si>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Директор ООО "ЖЭУ-29"</t>
  </si>
  <si>
    <t>Тептин В.В.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</si>
</sst>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4" fontId="0" fillId="0" borderId="5" xfId="0" applyNumberFormat="1" applyBorder="1" applyAlignment="1">
      <alignment horizontal="righ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6"/>
  <sheetViews>
    <sheetView tabSelected="1" workbookViewId="0">
      <selection activeCell="J64" sqref="J64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103/1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21" t="s">
        <v>9</v>
      </c>
      <c r="C5" s="21"/>
      <c r="D5" s="21"/>
      <c r="E5" s="21"/>
      <c r="F5" s="21"/>
      <c r="G5" s="21"/>
      <c r="H5" s="18" t="str">
        <f>Query3_GODPOSTR</f>
        <v>1965</v>
      </c>
      <c r="I5" s="18"/>
    </row>
    <row r="6" spans="2:9">
      <c r="B6" s="21" t="s">
        <v>10</v>
      </c>
      <c r="C6" s="21"/>
      <c r="D6" s="21"/>
      <c r="E6" s="21"/>
      <c r="F6" s="21"/>
      <c r="G6" s="21"/>
      <c r="H6" s="18">
        <f>Query3_TOTALAREA</f>
        <v>2609.4</v>
      </c>
      <c r="I6" s="18"/>
    </row>
    <row r="7" spans="2:9">
      <c r="B7" s="15" t="s">
        <v>14</v>
      </c>
      <c r="C7" s="16"/>
      <c r="D7" s="16"/>
      <c r="E7" s="16"/>
      <c r="F7" s="16"/>
      <c r="G7" s="17"/>
      <c r="H7" s="18">
        <f>Query3_AREANEJIL</f>
        <v>0</v>
      </c>
      <c r="I7" s="18"/>
    </row>
    <row r="8" spans="2:9">
      <c r="B8" s="21" t="s">
        <v>11</v>
      </c>
      <c r="C8" s="21"/>
      <c r="D8" s="21"/>
      <c r="E8" s="21"/>
      <c r="F8" s="21"/>
      <c r="G8" s="21"/>
      <c r="H8" s="18" t="str">
        <f>Query3_ETAG</f>
        <v>5</v>
      </c>
      <c r="I8" s="18"/>
    </row>
    <row r="9" spans="2:9">
      <c r="B9" s="21" t="s">
        <v>12</v>
      </c>
      <c r="C9" s="21"/>
      <c r="D9" s="21"/>
      <c r="E9" s="21"/>
      <c r="F9" s="21"/>
      <c r="G9" s="21"/>
      <c r="H9" s="18" t="str">
        <f>Query3_KOLVOFLAT</f>
        <v>60</v>
      </c>
      <c r="I9" s="18"/>
    </row>
    <row r="10" spans="2:9">
      <c r="B10" s="21" t="s">
        <v>13</v>
      </c>
      <c r="C10" s="21"/>
      <c r="D10" s="21"/>
      <c r="E10" s="21"/>
      <c r="F10" s="21"/>
      <c r="G10" s="21"/>
      <c r="H10" s="22">
        <f>Query4_SALDO</f>
        <v>46416.91</v>
      </c>
      <c r="I10" s="22"/>
    </row>
    <row r="11" spans="2:9" ht="13.8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10" t="s">
        <v>26</v>
      </c>
      <c r="C12" s="11"/>
      <c r="D12" s="11"/>
      <c r="E12" s="11"/>
      <c r="F12" s="11"/>
      <c r="G12" s="12"/>
      <c r="H12" s="13">
        <v>25782.720000000001</v>
      </c>
      <c r="I12" s="14"/>
    </row>
    <row r="13" spans="2:9" ht="12.75" customHeight="1">
      <c r="B13" s="10" t="s">
        <v>27</v>
      </c>
      <c r="C13" s="11"/>
      <c r="D13" s="11"/>
      <c r="E13" s="11"/>
      <c r="F13" s="11"/>
      <c r="G13" s="12"/>
      <c r="H13" s="13">
        <v>24493.16</v>
      </c>
      <c r="I13" s="14"/>
    </row>
    <row r="14" spans="2:9" ht="12.75" customHeight="1">
      <c r="B14" s="10" t="s">
        <v>28</v>
      </c>
      <c r="C14" s="11"/>
      <c r="D14" s="11"/>
      <c r="E14" s="11"/>
      <c r="F14" s="11"/>
      <c r="G14" s="12"/>
      <c r="H14" s="13">
        <v>1289.56</v>
      </c>
      <c r="I14" s="14"/>
    </row>
    <row r="15" spans="2:9" ht="12.75" customHeight="1">
      <c r="B15" s="10" t="s">
        <v>29</v>
      </c>
      <c r="C15" s="11"/>
      <c r="D15" s="11"/>
      <c r="E15" s="11"/>
      <c r="F15" s="11"/>
      <c r="G15" s="12"/>
      <c r="H15" s="13">
        <v>57862.38</v>
      </c>
      <c r="I15" s="14"/>
    </row>
    <row r="16" spans="2:9" ht="12.75" customHeight="1">
      <c r="B16" s="10" t="s">
        <v>30</v>
      </c>
      <c r="C16" s="11"/>
      <c r="D16" s="11"/>
      <c r="E16" s="11"/>
      <c r="F16" s="11"/>
      <c r="G16" s="12"/>
      <c r="H16" s="13">
        <v>11272.56</v>
      </c>
      <c r="I16" s="14"/>
    </row>
    <row r="17" spans="2:9" ht="12.75" customHeight="1">
      <c r="B17" s="10" t="s">
        <v>31</v>
      </c>
      <c r="C17" s="11"/>
      <c r="D17" s="11"/>
      <c r="E17" s="11"/>
      <c r="F17" s="11"/>
      <c r="G17" s="12"/>
      <c r="H17" s="13">
        <v>16012.87</v>
      </c>
      <c r="I17" s="14"/>
    </row>
    <row r="18" spans="2:9" ht="12.75" customHeight="1">
      <c r="B18" s="10" t="s">
        <v>32</v>
      </c>
      <c r="C18" s="11"/>
      <c r="D18" s="11"/>
      <c r="E18" s="11"/>
      <c r="F18" s="11"/>
      <c r="G18" s="12"/>
      <c r="H18" s="13">
        <v>25523.200000000001</v>
      </c>
      <c r="I18" s="14"/>
    </row>
    <row r="19" spans="2:9" ht="12.75" customHeight="1">
      <c r="B19" s="10" t="s">
        <v>33</v>
      </c>
      <c r="C19" s="11"/>
      <c r="D19" s="11"/>
      <c r="E19" s="11"/>
      <c r="F19" s="11"/>
      <c r="G19" s="12"/>
      <c r="H19" s="13">
        <v>5053.75</v>
      </c>
      <c r="I19" s="14"/>
    </row>
    <row r="20" spans="2:9" ht="11.4" customHeight="1">
      <c r="B20" s="10" t="s">
        <v>34</v>
      </c>
      <c r="C20" s="11"/>
      <c r="D20" s="11"/>
      <c r="E20" s="11"/>
      <c r="F20" s="11"/>
      <c r="G20" s="12"/>
      <c r="H20" s="13">
        <v>131670.82</v>
      </c>
      <c r="I20" s="14"/>
    </row>
    <row r="21" spans="2:9" ht="12.6" hidden="1" customHeight="1">
      <c r="B21" s="10" t="s">
        <v>35</v>
      </c>
      <c r="C21" s="11"/>
      <c r="D21" s="11"/>
      <c r="E21" s="11"/>
      <c r="F21" s="11"/>
      <c r="G21" s="12"/>
      <c r="H21" s="13">
        <v>0</v>
      </c>
      <c r="I21" s="14"/>
    </row>
    <row r="22" spans="2:9" ht="12.75" customHeight="1">
      <c r="B22" s="10" t="s">
        <v>36</v>
      </c>
      <c r="C22" s="11"/>
      <c r="D22" s="11"/>
      <c r="E22" s="11"/>
      <c r="F22" s="11"/>
      <c r="G22" s="12"/>
      <c r="H22" s="13">
        <v>29986.400000000001</v>
      </c>
      <c r="I22" s="14"/>
    </row>
    <row r="23" spans="2:9" ht="12.75" customHeight="1">
      <c r="B23" s="10" t="s">
        <v>37</v>
      </c>
      <c r="C23" s="11"/>
      <c r="D23" s="11"/>
      <c r="E23" s="11"/>
      <c r="F23" s="11"/>
      <c r="G23" s="12"/>
      <c r="H23" s="13">
        <v>1962.35</v>
      </c>
      <c r="I23" s="14"/>
    </row>
    <row r="24" spans="2:9" ht="12.75" customHeight="1">
      <c r="B24" s="10" t="s">
        <v>38</v>
      </c>
      <c r="C24" s="11"/>
      <c r="D24" s="11"/>
      <c r="E24" s="11"/>
      <c r="F24" s="11"/>
      <c r="G24" s="12"/>
      <c r="H24" s="13">
        <v>2746.8</v>
      </c>
      <c r="I24" s="14"/>
    </row>
    <row r="25" spans="2:9" ht="12.75" customHeight="1">
      <c r="B25" s="10" t="s">
        <v>39</v>
      </c>
      <c r="C25" s="11"/>
      <c r="D25" s="11"/>
      <c r="E25" s="11"/>
      <c r="F25" s="11"/>
      <c r="G25" s="12"/>
      <c r="H25" s="13">
        <v>1164.03</v>
      </c>
      <c r="I25" s="14"/>
    </row>
    <row r="26" spans="2:9" ht="12.75" customHeight="1">
      <c r="B26" s="10" t="s">
        <v>40</v>
      </c>
      <c r="C26" s="11"/>
      <c r="D26" s="11"/>
      <c r="E26" s="11"/>
      <c r="F26" s="11"/>
      <c r="G26" s="12"/>
      <c r="H26" s="13">
        <v>3215.55</v>
      </c>
      <c r="I26" s="14"/>
    </row>
    <row r="27" spans="2:9" ht="12.75" customHeight="1">
      <c r="B27" s="10" t="s">
        <v>41</v>
      </c>
      <c r="C27" s="11"/>
      <c r="D27" s="11"/>
      <c r="E27" s="11"/>
      <c r="F27" s="11"/>
      <c r="G27" s="12"/>
      <c r="H27" s="13">
        <v>8341.56</v>
      </c>
      <c r="I27" s="14"/>
    </row>
    <row r="28" spans="2:9" ht="12.75" customHeight="1">
      <c r="B28" s="10" t="s">
        <v>42</v>
      </c>
      <c r="C28" s="11"/>
      <c r="D28" s="11"/>
      <c r="E28" s="11"/>
      <c r="F28" s="11"/>
      <c r="G28" s="12"/>
      <c r="H28" s="13">
        <v>47025.279999999999</v>
      </c>
      <c r="I28" s="14"/>
    </row>
    <row r="29" spans="2:9" ht="12.75" customHeight="1">
      <c r="B29" s="10" t="s">
        <v>43</v>
      </c>
      <c r="C29" s="11"/>
      <c r="D29" s="11"/>
      <c r="E29" s="11"/>
      <c r="F29" s="11"/>
      <c r="G29" s="12"/>
      <c r="H29" s="13">
        <v>13559.32</v>
      </c>
      <c r="I29" s="14"/>
    </row>
    <row r="30" spans="2:9" ht="12.75" customHeight="1">
      <c r="B30" s="10" t="s">
        <v>44</v>
      </c>
      <c r="C30" s="11"/>
      <c r="D30" s="11"/>
      <c r="E30" s="11"/>
      <c r="F30" s="11"/>
      <c r="G30" s="12"/>
      <c r="H30" s="13">
        <v>20695.169999999998</v>
      </c>
      <c r="I30" s="14"/>
    </row>
    <row r="31" spans="2:9" ht="12.75" customHeight="1">
      <c r="B31" s="10" t="s">
        <v>45</v>
      </c>
      <c r="C31" s="11"/>
      <c r="D31" s="11"/>
      <c r="E31" s="11"/>
      <c r="F31" s="11"/>
      <c r="G31" s="12"/>
      <c r="H31" s="13">
        <v>2974.36</v>
      </c>
      <c r="I31" s="14"/>
    </row>
    <row r="32" spans="2:9" ht="12.75" customHeight="1">
      <c r="B32" s="10" t="s">
        <v>46</v>
      </c>
      <c r="C32" s="11"/>
      <c r="D32" s="11"/>
      <c r="E32" s="11"/>
      <c r="F32" s="11"/>
      <c r="G32" s="12"/>
      <c r="H32" s="13">
        <v>61600.7</v>
      </c>
      <c r="I32" s="14"/>
    </row>
    <row r="33" spans="2:9" ht="12.75" customHeight="1">
      <c r="B33" s="10" t="s">
        <v>47</v>
      </c>
      <c r="C33" s="11"/>
      <c r="D33" s="11"/>
      <c r="E33" s="11"/>
      <c r="F33" s="11"/>
      <c r="G33" s="12"/>
      <c r="H33" s="13">
        <v>61600.7</v>
      </c>
      <c r="I33" s="14"/>
    </row>
    <row r="34" spans="2:9" ht="12.75" customHeight="1">
      <c r="B34" s="10" t="s">
        <v>48</v>
      </c>
      <c r="C34" s="11"/>
      <c r="D34" s="11"/>
      <c r="E34" s="11"/>
      <c r="F34" s="11"/>
      <c r="G34" s="12"/>
      <c r="H34" s="13">
        <v>75632.86</v>
      </c>
      <c r="I34" s="14"/>
    </row>
    <row r="35" spans="2:9" ht="12.75" customHeight="1">
      <c r="B35" s="10" t="s">
        <v>49</v>
      </c>
      <c r="C35" s="11"/>
      <c r="D35" s="11"/>
      <c r="E35" s="11"/>
      <c r="F35" s="11"/>
      <c r="G35" s="12"/>
      <c r="H35" s="13">
        <v>4537.47</v>
      </c>
      <c r="I35" s="14"/>
    </row>
    <row r="36" spans="2:9" ht="12.75" customHeight="1">
      <c r="B36" s="10" t="s">
        <v>50</v>
      </c>
      <c r="C36" s="11"/>
      <c r="D36" s="11"/>
      <c r="E36" s="11"/>
      <c r="F36" s="11"/>
      <c r="G36" s="12"/>
      <c r="H36" s="13">
        <v>67870.48</v>
      </c>
      <c r="I36" s="14"/>
    </row>
    <row r="37" spans="2:9" ht="12.75" customHeight="1">
      <c r="B37" s="10" t="s">
        <v>51</v>
      </c>
      <c r="C37" s="11"/>
      <c r="D37" s="11"/>
      <c r="E37" s="11"/>
      <c r="F37" s="11"/>
      <c r="G37" s="12"/>
      <c r="H37" s="13">
        <v>690.83</v>
      </c>
      <c r="I37" s="14"/>
    </row>
    <row r="38" spans="2:9" ht="12.75" customHeight="1">
      <c r="B38" s="10" t="s">
        <v>52</v>
      </c>
      <c r="C38" s="11"/>
      <c r="D38" s="11"/>
      <c r="E38" s="11"/>
      <c r="F38" s="11"/>
      <c r="G38" s="12"/>
      <c r="H38" s="13">
        <v>2534.08</v>
      </c>
      <c r="I38" s="14"/>
    </row>
    <row r="39" spans="2:9" ht="12.75" customHeight="1">
      <c r="B39" s="10" t="s">
        <v>53</v>
      </c>
      <c r="C39" s="11"/>
      <c r="D39" s="11"/>
      <c r="E39" s="11"/>
      <c r="F39" s="11"/>
      <c r="G39" s="12"/>
      <c r="H39" s="13">
        <v>19159.68</v>
      </c>
      <c r="I39" s="14"/>
    </row>
    <row r="40" spans="2:9" ht="12.75" customHeight="1">
      <c r="B40" s="10" t="s">
        <v>54</v>
      </c>
      <c r="C40" s="11"/>
      <c r="D40" s="11"/>
      <c r="E40" s="11"/>
      <c r="F40" s="11"/>
      <c r="G40" s="12"/>
      <c r="H40" s="13">
        <v>1078.8800000000001</v>
      </c>
      <c r="I40" s="14"/>
    </row>
    <row r="41" spans="2:9" ht="12.75" customHeight="1">
      <c r="B41" s="10" t="s">
        <v>55</v>
      </c>
      <c r="C41" s="11"/>
      <c r="D41" s="11"/>
      <c r="E41" s="11"/>
      <c r="F41" s="11"/>
      <c r="G41" s="12"/>
      <c r="H41" s="13">
        <v>1715.18</v>
      </c>
      <c r="I41" s="14"/>
    </row>
    <row r="42" spans="2:9" ht="24" customHeight="1">
      <c r="B42" s="10" t="s">
        <v>56</v>
      </c>
      <c r="C42" s="11"/>
      <c r="D42" s="11"/>
      <c r="E42" s="11"/>
      <c r="F42" s="11"/>
      <c r="G42" s="12"/>
      <c r="H42" s="13">
        <v>14453.8</v>
      </c>
      <c r="I42" s="14"/>
    </row>
    <row r="43" spans="2:9" ht="12.75" customHeight="1">
      <c r="B43" s="10" t="s">
        <v>57</v>
      </c>
      <c r="C43" s="11"/>
      <c r="D43" s="11"/>
      <c r="E43" s="11"/>
      <c r="F43" s="11"/>
      <c r="G43" s="12"/>
      <c r="H43" s="13">
        <v>1911.82</v>
      </c>
      <c r="I43" s="14"/>
    </row>
    <row r="44" spans="2:9" ht="12.75" customHeight="1">
      <c r="B44" s="10" t="s">
        <v>58</v>
      </c>
      <c r="C44" s="11"/>
      <c r="D44" s="11"/>
      <c r="E44" s="11"/>
      <c r="F44" s="11"/>
      <c r="G44" s="12"/>
      <c r="H44" s="13">
        <v>20526.5</v>
      </c>
      <c r="I44" s="14"/>
    </row>
    <row r="45" spans="2:9" ht="12.75" customHeight="1">
      <c r="B45" s="10" t="s">
        <v>59</v>
      </c>
      <c r="C45" s="11"/>
      <c r="D45" s="11"/>
      <c r="E45" s="11"/>
      <c r="F45" s="11"/>
      <c r="G45" s="12"/>
      <c r="H45" s="13">
        <v>392235.66</v>
      </c>
      <c r="I45" s="14"/>
    </row>
    <row r="46" spans="2:9" ht="12.75" customHeight="1">
      <c r="B46" s="10" t="s">
        <v>60</v>
      </c>
      <c r="C46" s="11"/>
      <c r="D46" s="11"/>
      <c r="E46" s="11"/>
      <c r="F46" s="11"/>
      <c r="G46" s="12"/>
      <c r="H46" s="13">
        <v>462838.08</v>
      </c>
      <c r="I46" s="14"/>
    </row>
    <row r="47" spans="2:9" ht="12.75" customHeight="1">
      <c r="B47" s="10" t="s">
        <v>61</v>
      </c>
      <c r="C47" s="11"/>
      <c r="D47" s="11"/>
      <c r="E47" s="11"/>
      <c r="F47" s="11"/>
      <c r="G47" s="12"/>
      <c r="H47" s="13">
        <v>462803.04</v>
      </c>
      <c r="I47" s="14"/>
    </row>
    <row r="48" spans="2:9" ht="12.75" customHeight="1">
      <c r="B48" s="10" t="s">
        <v>62</v>
      </c>
      <c r="C48" s="11"/>
      <c r="D48" s="11"/>
      <c r="E48" s="11"/>
      <c r="F48" s="11"/>
      <c r="G48" s="12"/>
      <c r="H48" s="13">
        <v>463472.34</v>
      </c>
      <c r="I48" s="14"/>
    </row>
    <row r="49" spans="2:11" ht="12.75" customHeight="1">
      <c r="B49" s="10" t="s">
        <v>63</v>
      </c>
      <c r="C49" s="11"/>
      <c r="D49" s="11"/>
      <c r="E49" s="11"/>
      <c r="F49" s="11"/>
      <c r="G49" s="12"/>
      <c r="H49" s="13">
        <v>4962.74</v>
      </c>
      <c r="I49" s="14"/>
    </row>
    <row r="50" spans="2:11" ht="12.75" customHeight="1">
      <c r="B50" s="10" t="s">
        <v>64</v>
      </c>
      <c r="C50" s="11"/>
      <c r="D50" s="11"/>
      <c r="E50" s="11"/>
      <c r="F50" s="11"/>
      <c r="G50" s="12"/>
      <c r="H50" s="13">
        <v>4040.05</v>
      </c>
      <c r="I50" s="14"/>
    </row>
    <row r="51" spans="2:11" ht="0.6" customHeight="1">
      <c r="B51" s="10" t="s">
        <v>65</v>
      </c>
      <c r="C51" s="11"/>
      <c r="D51" s="11"/>
      <c r="E51" s="11"/>
      <c r="F51" s="11"/>
      <c r="G51" s="12"/>
      <c r="H51" s="13">
        <v>0</v>
      </c>
      <c r="I51" s="14"/>
    </row>
    <row r="52" spans="2:11" ht="12.6" hidden="1" customHeight="1">
      <c r="B52" s="10" t="s">
        <v>66</v>
      </c>
      <c r="C52" s="11"/>
      <c r="D52" s="11"/>
      <c r="E52" s="11"/>
      <c r="F52" s="11"/>
      <c r="G52" s="12"/>
      <c r="H52" s="13">
        <v>0</v>
      </c>
      <c r="I52" s="14"/>
    </row>
    <row r="53" spans="2:11" ht="12.6" hidden="1" customHeight="1">
      <c r="B53" s="10" t="s">
        <v>67</v>
      </c>
      <c r="C53" s="11"/>
      <c r="D53" s="11"/>
      <c r="E53" s="11"/>
      <c r="F53" s="11"/>
      <c r="G53" s="12"/>
      <c r="H53" s="13">
        <v>0</v>
      </c>
      <c r="I53" s="14"/>
    </row>
    <row r="54" spans="2:11" ht="12.75" customHeight="1">
      <c r="B54" s="10" t="s">
        <v>68</v>
      </c>
      <c r="C54" s="11"/>
      <c r="D54" s="11"/>
      <c r="E54" s="11"/>
      <c r="F54" s="11"/>
      <c r="G54" s="12"/>
      <c r="H54" s="13">
        <v>467765.78</v>
      </c>
      <c r="I54" s="14"/>
    </row>
    <row r="55" spans="2:11" ht="12.75" customHeight="1">
      <c r="B55" s="10" t="s">
        <v>69</v>
      </c>
      <c r="C55" s="11"/>
      <c r="D55" s="11"/>
      <c r="E55" s="11"/>
      <c r="F55" s="11"/>
      <c r="G55" s="12"/>
      <c r="H55" s="13">
        <v>467512.39</v>
      </c>
      <c r="I55" s="14"/>
    </row>
    <row r="56" spans="2:11" ht="12.75" customHeight="1">
      <c r="B56" s="10" t="s">
        <v>70</v>
      </c>
      <c r="C56" s="11"/>
      <c r="D56" s="11"/>
      <c r="E56" s="11"/>
      <c r="F56" s="11"/>
      <c r="G56" s="12"/>
      <c r="H56" s="13">
        <v>4927.7</v>
      </c>
      <c r="I56" s="14"/>
      <c r="K56" s="23">
        <f>H56+H10-H58</f>
        <v>13720.82</v>
      </c>
    </row>
    <row r="57" spans="2:11" ht="12.75" customHeight="1">
      <c r="B57" s="10" t="s">
        <v>71</v>
      </c>
      <c r="C57" s="11"/>
      <c r="D57" s="11"/>
      <c r="E57" s="11"/>
      <c r="F57" s="11"/>
      <c r="G57" s="12"/>
      <c r="H57" s="13">
        <v>199721.56</v>
      </c>
      <c r="I57" s="14"/>
    </row>
    <row r="58" spans="2:11" ht="12.75" customHeight="1">
      <c r="B58" s="10" t="s">
        <v>72</v>
      </c>
      <c r="C58" s="11"/>
      <c r="D58" s="11"/>
      <c r="E58" s="11"/>
      <c r="F58" s="11"/>
      <c r="G58" s="12"/>
      <c r="H58" s="13">
        <v>37623.79</v>
      </c>
      <c r="I58" s="14"/>
    </row>
    <row r="60" spans="2:11">
      <c r="B60" s="2" t="s">
        <v>5</v>
      </c>
      <c r="F60" s="3"/>
      <c r="G60" s="19"/>
      <c r="H60" s="19"/>
    </row>
    <row r="62" spans="2:11">
      <c r="B62" s="2" t="s">
        <v>6</v>
      </c>
      <c r="G62" s="19"/>
      <c r="H62" s="19"/>
    </row>
    <row r="63" spans="2:11">
      <c r="B63" t="s">
        <v>73</v>
      </c>
      <c r="G63" s="4"/>
      <c r="H63" s="6" t="s">
        <v>74</v>
      </c>
    </row>
    <row r="65" spans="2:8">
      <c r="B65" s="2" t="s">
        <v>7</v>
      </c>
      <c r="G65" s="19"/>
      <c r="H65" s="19"/>
    </row>
    <row r="66" spans="2:8">
      <c r="B66" t="s">
        <v>8</v>
      </c>
      <c r="G66" s="5"/>
    </row>
  </sheetData>
  <mergeCells count="111">
    <mergeCell ref="G65:H65"/>
    <mergeCell ref="B11:G11"/>
    <mergeCell ref="H11:I11"/>
    <mergeCell ref="H13:I13"/>
    <mergeCell ref="G60:H60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G62:H62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7" t="s">
        <v>15</v>
      </c>
      <c r="B5" t="e">
        <f>XLR_ERRNAME</f>
        <v>#NAME?</v>
      </c>
    </row>
    <row r="6" spans="1:8">
      <c r="A6" t="s">
        <v>16</v>
      </c>
      <c r="B6">
        <v>3979</v>
      </c>
      <c r="C6" s="8" t="s">
        <v>17</v>
      </c>
      <c r="D6" s="8" t="s">
        <v>18</v>
      </c>
      <c r="E6" s="8" t="s">
        <v>19</v>
      </c>
      <c r="F6" s="9">
        <v>43101</v>
      </c>
      <c r="G6" s="9">
        <v>43465</v>
      </c>
      <c r="H6" s="8" t="s">
        <v>20</v>
      </c>
    </row>
    <row r="7" spans="1:8">
      <c r="A7" t="s">
        <v>21</v>
      </c>
      <c r="B7" s="8" t="s">
        <v>22</v>
      </c>
      <c r="C7">
        <v>2609.4</v>
      </c>
      <c r="D7" s="8" t="s">
        <v>23</v>
      </c>
      <c r="E7" s="8" t="s">
        <v>24</v>
      </c>
      <c r="F7">
        <v>0</v>
      </c>
    </row>
    <row r="8" spans="1:8">
      <c r="A8" t="s">
        <v>25</v>
      </c>
      <c r="B8">
        <v>46416.91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2019-03-19T12:05:13Z</cp:lastPrinted>
  <dcterms:created xsi:type="dcterms:W3CDTF">2013-02-11T07:55:36Z</dcterms:created>
  <dcterms:modified xsi:type="dcterms:W3CDTF">2019-03-19T12:05:19Z</dcterms:modified>
</cp:coreProperties>
</file>