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<sst xmlns="http://schemas.openxmlformats.org/spreadsheetml/2006/main" count="66" uniqueCount="66">
  <si>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</si>
  <si>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</si>
  <si>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</si>
  <si>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</si>
  <si>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</si>
  <si>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</si>
  <si>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</si>
  <si>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</si>
  <si>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</si>
  <si>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</si>
  <si>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</si>
  <si>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</si>
  <si>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</si>
  <si>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129/2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</si>
  <si>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</si>
  <si>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</si>
  <si>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</si>
  <si>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</si>
  <si>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</si>
  <si>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</si>
  <si>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</si>
  <si>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</si>
  <si>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</si>
  <si>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</si>
  <si>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--Замена оконных блоков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</si>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</sst>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zoomScalePageLayoutView="0" workbookViewId="0" topLeftCell="A1">
      <selection activeCell="A56" sqref="A56:IV6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125" style="0" customWidth="1"/>
    <col min="9" max="9" width="7.375" style="0" customWidth="1"/>
  </cols>
  <sheetData>
    <row r="1" ht="23.25" customHeight="1">
      <c r="C1" s="1" t="s">
        <v>0</v>
      </c>
    </row>
    <row r="2" ht="13.5">
      <c r="C2" s="1" t="str">
        <f>Query2_BLDNNAME</f>
        <v>ул.Интернациональная, 129/2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6.5" customHeight="1">
      <c r="C4" s="1"/>
      <c r="E4" s="1"/>
      <c r="F4" s="1"/>
      <c r="G4" s="1"/>
      <c r="H4" s="1"/>
    </row>
    <row r="5" spans="2:9" ht="12.75">
      <c r="B5" s="7" t="s">
        <v>5</v>
      </c>
      <c r="C5" s="7"/>
      <c r="D5" s="7"/>
      <c r="E5" s="7"/>
      <c r="F5" s="7"/>
      <c r="G5" s="7"/>
      <c r="H5" s="5" t="str">
        <f>Query3_GODPOSTR</f>
        <v>1964</v>
      </c>
      <c r="I5" s="5"/>
    </row>
    <row r="6" spans="2:9" ht="12.75">
      <c r="B6" s="7" t="s">
        <v>6</v>
      </c>
      <c r="C6" s="7"/>
      <c r="D6" s="7"/>
      <c r="E6" s="7"/>
      <c r="F6" s="7"/>
      <c r="G6" s="7"/>
      <c r="H6" s="5">
        <f>Query3_TOTALAREA</f>
        <v>3557.5</v>
      </c>
      <c r="I6" s="5"/>
    </row>
    <row r="7" spans="2:9" ht="12.75">
      <c r="B7" s="8" t="s">
        <v>10</v>
      </c>
      <c r="C7" s="9"/>
      <c r="D7" s="9"/>
      <c r="E7" s="9"/>
      <c r="F7" s="9"/>
      <c r="G7" s="10"/>
      <c r="H7" s="5">
        <f>Query3_AREANEJIL</f>
        <v>0</v>
      </c>
      <c r="I7" s="5"/>
    </row>
    <row r="8" spans="2:9" ht="12.75">
      <c r="B8" s="7" t="s">
        <v>7</v>
      </c>
      <c r="C8" s="7"/>
      <c r="D8" s="7"/>
      <c r="E8" s="7"/>
      <c r="F8" s="7"/>
      <c r="G8" s="7"/>
      <c r="H8" s="5" t="str">
        <f>Query3_ETAG</f>
        <v>5</v>
      </c>
      <c r="I8" s="5"/>
    </row>
    <row r="9" spans="2:9" ht="12.75">
      <c r="B9" s="7" t="s">
        <v>8</v>
      </c>
      <c r="C9" s="7"/>
      <c r="D9" s="7"/>
      <c r="E9" s="7"/>
      <c r="F9" s="7"/>
      <c r="G9" s="7"/>
      <c r="H9" s="5" t="str">
        <f>Query3_KOLVOFLAT</f>
        <v>80</v>
      </c>
      <c r="I9" s="5"/>
    </row>
    <row r="10" spans="2:9" ht="12.75">
      <c r="B10" s="7" t="s">
        <v>9</v>
      </c>
      <c r="C10" s="7"/>
      <c r="D10" s="7"/>
      <c r="E10" s="7"/>
      <c r="F10" s="7"/>
      <c r="G10" s="7"/>
      <c r="H10" s="6">
        <f>Query4_SALDO</f>
        <v>152609.06</v>
      </c>
      <c r="I10" s="6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268714.98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25445.01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240933.74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2336.23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82035.46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15377.4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12533.27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34341.48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19783.31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111617.28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3532.97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41806.59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4091.73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3859.92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1535.17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1780.61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8341.56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13559.32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28852.89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4256.52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81533.33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81533.33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86842.63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1396.61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9970.89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73728.25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1746.88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25886.89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1298.87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1845.7</v>
      </c>
      <c r="I41" s="13"/>
    </row>
    <row r="42" spans="2:9" ht="15" customHeight="1">
      <c r="B42" s="14" t="s">
        <v>52</v>
      </c>
      <c r="C42" s="15"/>
      <c r="D42" s="15"/>
      <c r="E42" s="15"/>
      <c r="F42" s="15"/>
      <c r="G42" s="16"/>
      <c r="H42" s="12">
        <v>18951.72</v>
      </c>
      <c r="I42" s="13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12">
        <v>3790.6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28648.23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685278.8</v>
      </c>
      <c r="I45" s="13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12">
        <v>808628.98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645920.76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623405.19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3162.74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2240.05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649083.5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625645.24</v>
      </c>
      <c r="I52" s="13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12">
        <v>-159545.48</v>
      </c>
      <c r="I53" s="13"/>
    </row>
    <row r="54" spans="2:9" ht="12.75" customHeight="1">
      <c r="B54" s="14" t="s">
        <v>64</v>
      </c>
      <c r="C54" s="15"/>
      <c r="D54" s="15"/>
      <c r="E54" s="15"/>
      <c r="F54" s="15"/>
      <c r="G54" s="16"/>
      <c r="H54" s="12">
        <v>458883.72</v>
      </c>
      <c r="I54" s="13"/>
    </row>
    <row r="55" spans="2:9" ht="12.75" customHeight="1">
      <c r="B55" s="14" t="s">
        <v>65</v>
      </c>
      <c r="C55" s="15"/>
      <c r="D55" s="15"/>
      <c r="E55" s="15"/>
      <c r="F55" s="15"/>
      <c r="G55" s="16"/>
      <c r="H55" s="12">
        <v>93337.06</v>
      </c>
      <c r="I55" s="13"/>
    </row>
  </sheetData>
  <sheetProtection/>
  <mergeCells count="102">
    <mergeCell ref="B49:G49"/>
    <mergeCell ref="H49:I49"/>
    <mergeCell ref="B53:G53"/>
    <mergeCell ref="H53:I53"/>
    <mergeCell ref="B51:G51"/>
    <mergeCell ref="H51:I51"/>
    <mergeCell ref="B54:G54"/>
    <mergeCell ref="H54:I54"/>
    <mergeCell ref="B55:G55"/>
    <mergeCell ref="H55:I55"/>
    <mergeCell ref="B46:G46"/>
    <mergeCell ref="H46:I46"/>
    <mergeCell ref="B47:G47"/>
    <mergeCell ref="H47:I47"/>
    <mergeCell ref="B52:G52"/>
    <mergeCell ref="H52:I52"/>
    <mergeCell ref="B50:G50"/>
    <mergeCell ref="H50:I50"/>
    <mergeCell ref="B48:G48"/>
    <mergeCell ref="H48:I48"/>
    <mergeCell ref="B41:G41"/>
    <mergeCell ref="H41:I41"/>
    <mergeCell ref="B42:G42"/>
    <mergeCell ref="H42:I42"/>
    <mergeCell ref="B43:G43"/>
    <mergeCell ref="H43:I43"/>
    <mergeCell ref="B45:G45"/>
    <mergeCell ref="H45:I45"/>
    <mergeCell ref="B44:G44"/>
    <mergeCell ref="H44:I44"/>
    <mergeCell ref="B39:G39"/>
    <mergeCell ref="H39:I39"/>
    <mergeCell ref="B40:G40"/>
    <mergeCell ref="H40:I40"/>
    <mergeCell ref="B37:G37"/>
    <mergeCell ref="H37:I37"/>
    <mergeCell ref="B38:G38"/>
    <mergeCell ref="H38:I38"/>
    <mergeCell ref="B35:G35"/>
    <mergeCell ref="H35:I35"/>
    <mergeCell ref="B36:G36"/>
    <mergeCell ref="H36:I36"/>
    <mergeCell ref="B32:G32"/>
    <mergeCell ref="H32:I32"/>
    <mergeCell ref="B34:G34"/>
    <mergeCell ref="H34:I34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B25:G25"/>
    <mergeCell ref="H25:I25"/>
    <mergeCell ref="B26:G26"/>
    <mergeCell ref="H26:I26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12:G12"/>
    <mergeCell ref="H12:I12"/>
    <mergeCell ref="B14:G14"/>
    <mergeCell ref="H14:I14"/>
    <mergeCell ref="B11:G11"/>
    <mergeCell ref="H11:I11"/>
    <mergeCell ref="H13:I13"/>
    <mergeCell ref="B13:G13"/>
    <mergeCell ref="B15:G15"/>
    <mergeCell ref="H15:I15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H8:I8"/>
    <mergeCell ref="H9:I9"/>
  </mergeCells>
  <printOptions/>
  <pageMargins left="0.7480314960629921" right="0" top="1.1811023622047245" bottom="0.7874015748031497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3914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3557.5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152609.06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2019-03-20T15:34:26Z</cp:lastPrinted>
  <dcterms:created xsi:type="dcterms:W3CDTF">2013-02-11T07:55:36Z</dcterms:created>
  <dcterms:modified xsi:type="dcterms:W3CDTF">2019-03-20T15:34:29Z</dcterms:modified>
  <cp:category/>
  <cp:version/>
  <cp:contentType/>
  <cp:contentStatus/>
</cp:coreProperties>
</file>