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Лист1!$A$1:$I$62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<sst xmlns="http://schemas.openxmlformats.org/spreadsheetml/2006/main" count="71" uniqueCount="71">
  <si>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</si>
  <si>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</si>
  <si>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</si>
  <si>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</si>
  <si>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</si>
  <si>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</si>
  <si>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</si>
  <si>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</si>
  <si>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</si>
  <si>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</si>
  <si>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</si>
  <si>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</si>
  <si>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</si>
  <si>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ул.Невского, 5</t>
  </si>
  <si>
    <t>01.01.2018г.</t>
  </si>
  <si>
    <t>31.12.2018г.</t>
  </si>
  <si>
    <t>Шамматов И.Т.</t>
  </si>
  <si>
    <t>Query3</t>
  </si>
  <si>
    <t>1966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</si>
  <si>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</si>
  <si>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</si>
  <si>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</si>
  <si>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</si>
  <si>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</si>
  <si>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</si>
  <si>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межпанельных швов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</si>
  <si>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</si>
  <si>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</si>
  <si>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</si>
  <si>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</si>
  <si>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</si>
  <si>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</si>
  <si>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</si>
  <si>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</si>
  <si>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</si>
  <si>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</si>
  <si>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</si>
  <si>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</si>
  <si>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</si>
  <si>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</si>
  <si>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</si>
  <si>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</si>
  <si>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</si>
  <si>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</si>
  <si>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</si>
  <si>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</si>
  <si>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</si>
  <si>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</si>
  <si>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</si>
  <si>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</si>
  <si>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</si>
  <si>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</si>
  <si>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</si>
  <si>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</si>
  <si>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</si>
  <si>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</si>
  <si>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</si>
  <si>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</si>
  <si>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</si>
  <si>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</si>
  <si>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</si>
  <si>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</si>
  <si>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</si>
  <si>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</si>
  <si>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</si>
  <si>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</si>
  <si>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</si>
  <si>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</si>
  <si>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</si>
  <si>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</si>
  <si>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225,6 тыс.рублей будет направлен на ремонт конструктивных элементов МКД и инженерного оборудования МКД.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</si>
</sst>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1"/>
  <sheetViews>
    <sheetView tabSelected="1" topLeftCell="A21" zoomScaleNormal="100" workbookViewId="0">
      <selection activeCell="A63" sqref="A63:XFD7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6.2851562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ул.Невского, 5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4" t="s">
        <v>5</v>
      </c>
      <c r="C5" s="14"/>
      <c r="D5" s="14"/>
      <c r="E5" s="14"/>
      <c r="F5" s="14"/>
      <c r="G5" s="14"/>
      <c r="H5" s="15" t="str">
        <f>Query3_GODPOSTR</f>
        <v>1966</v>
      </c>
      <c r="I5" s="15"/>
    </row>
    <row r="6" spans="2:9">
      <c r="B6" s="14" t="s">
        <v>6</v>
      </c>
      <c r="C6" s="14"/>
      <c r="D6" s="14"/>
      <c r="E6" s="14"/>
      <c r="F6" s="14"/>
      <c r="G6" s="14"/>
      <c r="H6" s="15">
        <f>Query3_TOTALAREA</f>
        <v>3546.1</v>
      </c>
      <c r="I6" s="15"/>
    </row>
    <row r="7" spans="2:9">
      <c r="B7" s="17" t="s">
        <v>10</v>
      </c>
      <c r="C7" s="18"/>
      <c r="D7" s="18"/>
      <c r="E7" s="18"/>
      <c r="F7" s="18"/>
      <c r="G7" s="19"/>
      <c r="H7" s="15">
        <f>Query3_AREANEJIL</f>
        <v>0</v>
      </c>
      <c r="I7" s="15"/>
    </row>
    <row r="8" spans="2:9">
      <c r="B8" s="14" t="s">
        <v>7</v>
      </c>
      <c r="C8" s="14"/>
      <c r="D8" s="14"/>
      <c r="E8" s="14"/>
      <c r="F8" s="14"/>
      <c r="G8" s="14"/>
      <c r="H8" s="15" t="str">
        <f>Query3_ETAG</f>
        <v>5</v>
      </c>
      <c r="I8" s="15"/>
    </row>
    <row r="9" spans="2:9">
      <c r="B9" s="14" t="s">
        <v>8</v>
      </c>
      <c r="C9" s="14"/>
      <c r="D9" s="14"/>
      <c r="E9" s="14"/>
      <c r="F9" s="14"/>
      <c r="G9" s="14"/>
      <c r="H9" s="15" t="str">
        <f>Query3_KOLVOFLAT</f>
        <v>80</v>
      </c>
      <c r="I9" s="15"/>
    </row>
    <row r="10" spans="2:9">
      <c r="B10" s="14" t="s">
        <v>9</v>
      </c>
      <c r="C10" s="14"/>
      <c r="D10" s="14"/>
      <c r="E10" s="14"/>
      <c r="F10" s="14"/>
      <c r="G10" s="14"/>
      <c r="H10" s="16">
        <f>Query4_SALDO</f>
        <v>316532.44</v>
      </c>
      <c r="I10" s="16"/>
    </row>
    <row r="11" spans="2:9" ht="1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52399.66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11090.45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3924.46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15639.32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21745.43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115159.07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15319.2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22391.64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77448.23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116388.92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41176.839999999997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3388.93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3796.32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2699.2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3460.16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6575.3</v>
      </c>
      <c r="I27" s="10"/>
    </row>
    <row r="28" spans="2:9" ht="12.75" hidden="1" customHeight="1">
      <c r="B28" s="6" t="s">
        <v>38</v>
      </c>
      <c r="C28" s="7"/>
      <c r="D28" s="7"/>
      <c r="E28" s="7"/>
      <c r="F28" s="7"/>
      <c r="G28" s="8"/>
      <c r="H28" s="9">
        <v>0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7267.13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15284.29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28418.33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4322.42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83829.81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83829.81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161487.64000000001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42663.71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113119.91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2224.2600000000002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3479.76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23548.31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1364.76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797.46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19483.59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1902.5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26573.79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579387.19999999995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683676.9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599149.07999999996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605703.63</v>
      </c>
      <c r="I49" s="10"/>
    </row>
    <row r="50" spans="2:10" ht="12.75" customHeight="1">
      <c r="B50" s="6" t="s">
        <v>60</v>
      </c>
      <c r="C50" s="7"/>
      <c r="D50" s="7"/>
      <c r="E50" s="7"/>
      <c r="F50" s="7"/>
      <c r="G50" s="8"/>
      <c r="H50" s="9">
        <v>6987.74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4040.05</v>
      </c>
      <c r="I51" s="10"/>
    </row>
    <row r="52" spans="2:10" ht="12.75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0" ht="12.75" hidden="1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0" ht="12.75" hidden="1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606136.81999999995</v>
      </c>
      <c r="I55" s="10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609743.68000000005</v>
      </c>
      <c r="I56" s="10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-77540.08</v>
      </c>
      <c r="I57" s="10"/>
      <c r="J57" s="5"/>
    </row>
    <row r="58" spans="2:10" ht="12.75" customHeight="1">
      <c r="B58" s="6" t="s">
        <v>68</v>
      </c>
      <c r="C58" s="7"/>
      <c r="D58" s="7"/>
      <c r="E58" s="7"/>
      <c r="F58" s="7"/>
      <c r="G58" s="8"/>
      <c r="H58" s="9">
        <v>109746.69</v>
      </c>
      <c r="I58" s="10"/>
    </row>
    <row r="59" spans="2:10" ht="12.75" customHeight="1">
      <c r="B59" s="6" t="s">
        <v>69</v>
      </c>
      <c r="C59" s="7"/>
      <c r="D59" s="7"/>
      <c r="E59" s="7"/>
      <c r="F59" s="7"/>
      <c r="G59" s="8"/>
      <c r="H59" s="9">
        <v>13357.37</v>
      </c>
      <c r="I59" s="10"/>
    </row>
    <row r="60" spans="2:10" ht="12.75" customHeight="1">
      <c r="B60" s="12" t="s">
        <v>70</v>
      </c>
      <c r="C60" s="12"/>
      <c r="D60" s="12"/>
      <c r="E60" s="12"/>
      <c r="F60" s="12"/>
      <c r="G60" s="12"/>
      <c r="H60" s="12"/>
      <c r="I60" s="12"/>
    </row>
    <row r="61" spans="2:10" ht="12.75" customHeight="1">
      <c r="B61" s="13"/>
      <c r="C61" s="13"/>
      <c r="D61" s="13"/>
      <c r="E61" s="13"/>
      <c r="F61" s="13"/>
      <c r="G61" s="13"/>
      <c r="H61" s="13"/>
      <c r="I61" s="13"/>
    </row>
  </sheetData>
  <mergeCells count="111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60:I6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5" right="0.75" top="0.16" bottom="0.16" header="0.5" footer="0.5"/>
  <pageSetup paperSize="9" scale="97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3590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3546.1</v>
      </c>
      <c r="D7" s="3" t="s">
        <v>19</v>
      </c>
      <c r="E7" s="3" t="s">
        <v>20</v>
      </c>
    </row>
    <row r="8" spans="1:8">
      <c r="A8" t="s">
        <v>21</v>
      </c>
      <c r="B8">
        <v>316532.44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2019-03-25T11:09:51Z</cp:lastPrinted>
  <dcterms:created xsi:type="dcterms:W3CDTF">2013-02-11T07:55:36Z</dcterms:created>
  <dcterms:modified xsi:type="dcterms:W3CDTF">2019-03-25T11:09:59Z</dcterms:modified>
</cp:coreProperties>
</file>