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<sst xmlns="http://schemas.openxmlformats.org/spreadsheetml/2006/main" count="73" uniqueCount="67">
  <si>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</si>
  <si>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</si>
  <si>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</si>
  <si>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</si>
  <si>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</si>
  <si>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</si>
  <si>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</si>
  <si>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</si>
  <si>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</si>
  <si>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</si>
  <si>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</si>
  <si>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</si>
  <si>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</si>
  <si>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</si>
  <si>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</si>
  <si>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</si>
  <si>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</si>
  <si>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</si>
  <si>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</si>
  <si>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</si>
  <si>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</si>
  <si>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</si>
  <si>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132</t>
  </si>
  <si>
    <t>01.01.2021г.</t>
  </si>
  <si>
    <t>31.12.2021г.</t>
  </si>
  <si>
    <t>Ганиев Д.М.</t>
  </si>
  <si>
    <t>Query3</t>
  </si>
  <si>
    <t>1951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</si>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</sst>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5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ул.Кольцевая, 132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1951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1375.9</v>
      </c>
      <c r="I6" s="25"/>
    </row>
    <row r="7" spans="2:9" ht="12.75">
      <c r="B7" s="24" t="s">
        <v>7</v>
      </c>
      <c r="C7" s="24"/>
      <c r="D7" s="24"/>
      <c r="E7" s="24"/>
      <c r="F7" s="24"/>
      <c r="G7" s="24"/>
      <c r="H7" s="25" t="str">
        <f>Query3_ETAG</f>
        <v>2</v>
      </c>
      <c r="I7" s="25"/>
    </row>
    <row r="8" spans="2:9" ht="12.75">
      <c r="B8" s="24" t="s">
        <v>8</v>
      </c>
      <c r="C8" s="24"/>
      <c r="D8" s="24"/>
      <c r="E8" s="24"/>
      <c r="F8" s="24"/>
      <c r="G8" s="24"/>
      <c r="H8" s="25" t="str">
        <f>Query3_KOLVOFLAT</f>
        <v>18</v>
      </c>
      <c r="I8" s="25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30977.96</v>
      </c>
      <c r="I9" s="27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2">
        <v>32979.22</v>
      </c>
      <c r="I11" s="23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2">
        <v>13111.5</v>
      </c>
      <c r="I12" s="23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2">
        <v>10226.72</v>
      </c>
      <c r="I13" s="23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2">
        <v>9641</v>
      </c>
      <c r="I14" s="23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2">
        <v>59222.52</v>
      </c>
      <c r="I15" s="23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2">
        <v>7529.56</v>
      </c>
      <c r="I16" s="23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2">
        <v>35915.46</v>
      </c>
      <c r="I17" s="23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2">
        <v>13173.32</v>
      </c>
      <c r="I18" s="23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2">
        <v>2604.18</v>
      </c>
      <c r="I19" s="23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2">
        <v>4069.16</v>
      </c>
      <c r="I20" s="23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2">
        <v>315.2</v>
      </c>
      <c r="I21" s="23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2">
        <v>1718.2</v>
      </c>
      <c r="I22" s="23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2">
        <v>182.08</v>
      </c>
      <c r="I23" s="23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2">
        <v>1853.68</v>
      </c>
      <c r="I24" s="23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2">
        <v>31619.56</v>
      </c>
      <c r="I25" s="23"/>
    </row>
    <row r="26" spans="2:11" ht="12.75" customHeight="1">
      <c r="B26" s="28" t="s">
        <v>47</v>
      </c>
      <c r="C26" s="29"/>
      <c r="D26" s="29"/>
      <c r="E26" s="29"/>
      <c r="F26" s="29"/>
      <c r="G26" s="30"/>
      <c r="H26" s="22">
        <v>31619.56</v>
      </c>
      <c r="I26" s="23"/>
      <c r="K26" s="16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2">
        <v>38032.31</v>
      </c>
      <c r="I27" s="23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2">
        <v>527.67</v>
      </c>
      <c r="I28" s="23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2">
        <v>37504.64</v>
      </c>
      <c r="I29" s="23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2">
        <v>10082.57</v>
      </c>
      <c r="I30" s="23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2">
        <v>613.92</v>
      </c>
      <c r="I31" s="23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2">
        <v>2827.98</v>
      </c>
      <c r="I32" s="23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2">
        <v>5776.31</v>
      </c>
      <c r="I33" s="23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2">
        <v>864.36</v>
      </c>
      <c r="I34" s="23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2">
        <v>13031.82</v>
      </c>
      <c r="I35" s="23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2">
        <v>189037.16</v>
      </c>
      <c r="I36" s="23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2">
        <v>221244.6</v>
      </c>
      <c r="I37" s="23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2">
        <v>137426.84</v>
      </c>
      <c r="I38" s="23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2">
        <v>1568.16</v>
      </c>
      <c r="I39" s="23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2">
        <v>1566.94</v>
      </c>
      <c r="I40" s="23"/>
    </row>
    <row r="41" spans="2:11" ht="12.75" customHeight="1">
      <c r="B41" s="28" t="s">
        <v>62</v>
      </c>
      <c r="C41" s="29"/>
      <c r="D41" s="29"/>
      <c r="E41" s="29"/>
      <c r="F41" s="29"/>
      <c r="G41" s="30"/>
      <c r="H41" s="22">
        <v>222812.76</v>
      </c>
      <c r="I41" s="23"/>
      <c r="K41" s="17"/>
    </row>
    <row r="42" spans="2:11" ht="12.75" customHeight="1">
      <c r="B42" s="28" t="s">
        <v>63</v>
      </c>
      <c r="C42" s="29"/>
      <c r="D42" s="29"/>
      <c r="E42" s="29"/>
      <c r="F42" s="29"/>
      <c r="G42" s="30"/>
      <c r="H42" s="22">
        <v>138993.78</v>
      </c>
      <c r="I42" s="23"/>
      <c r="K42" s="17"/>
    </row>
    <row r="43" spans="2:11" ht="12.75" customHeight="1">
      <c r="B43" s="28" t="s">
        <v>64</v>
      </c>
      <c r="C43" s="29"/>
      <c r="D43" s="29"/>
      <c r="E43" s="29"/>
      <c r="F43" s="29"/>
      <c r="G43" s="30"/>
      <c r="H43" s="22">
        <v>33775.600000000006</v>
      </c>
      <c r="I43" s="23"/>
      <c r="K43" s="17"/>
    </row>
    <row r="44" spans="2:11" ht="12.75" customHeight="1">
      <c r="B44" s="28" t="s">
        <v>65</v>
      </c>
      <c r="C44" s="29"/>
      <c r="D44" s="29"/>
      <c r="E44" s="29"/>
      <c r="F44" s="29"/>
      <c r="G44" s="30"/>
      <c r="H44" s="22">
        <v>297284.08</v>
      </c>
      <c r="I44" s="23"/>
      <c r="K44" s="17"/>
    </row>
    <row r="45" spans="2:11" ht="12.75" customHeight="1">
      <c r="B45" s="28" t="s">
        <v>66</v>
      </c>
      <c r="C45" s="29"/>
      <c r="D45" s="29"/>
      <c r="E45" s="29"/>
      <c r="F45" s="29"/>
      <c r="G45" s="30"/>
      <c r="H45" s="22">
        <v>123021.11</v>
      </c>
      <c r="I45" s="23"/>
      <c r="K45" s="17"/>
    </row>
    <row r="46" spans="2:7" ht="15">
      <c r="B46" s="26" t="s">
        <v>10</v>
      </c>
      <c r="C46" s="26"/>
      <c r="D46" s="26"/>
      <c r="E46" s="26"/>
      <c r="F46" s="26"/>
      <c r="G46" s="26"/>
    </row>
    <row r="47" spans="2:7" ht="15">
      <c r="B47" s="3"/>
      <c r="C47" s="3"/>
      <c r="D47" s="3"/>
      <c r="E47" s="3"/>
      <c r="F47" s="3"/>
      <c r="G47" s="3"/>
    </row>
    <row r="48" spans="2:7" ht="15">
      <c r="B48" s="7" t="s">
        <v>11</v>
      </c>
      <c r="C48" s="8" t="s">
        <v>12</v>
      </c>
      <c r="D48" s="6"/>
      <c r="E48" s="6"/>
      <c r="F48" s="6"/>
      <c r="G48" s="3"/>
    </row>
    <row r="49" spans="2:9" ht="12.75">
      <c r="B49" s="19" t="s">
        <v>13</v>
      </c>
      <c r="C49" s="19"/>
      <c r="D49" s="19"/>
      <c r="E49" s="19"/>
      <c r="F49" s="19"/>
      <c r="G49" s="19"/>
      <c r="H49" s="18">
        <f>Query5_S_PR_VODA</f>
        <v>5281.5</v>
      </c>
      <c r="I49" s="18"/>
    </row>
    <row r="50" spans="2:9" ht="12.75">
      <c r="B50" s="19" t="s">
        <v>14</v>
      </c>
      <c r="C50" s="19"/>
      <c r="D50" s="19"/>
      <c r="E50" s="19"/>
      <c r="F50" s="19"/>
      <c r="G50" s="19"/>
      <c r="H50" s="18">
        <f>Query5_S_N_VODA</f>
        <v>5130.38</v>
      </c>
      <c r="I50" s="18"/>
    </row>
    <row r="51" spans="2:9" ht="12.75">
      <c r="B51" s="20" t="s">
        <v>19</v>
      </c>
      <c r="C51" s="20"/>
      <c r="D51" s="20"/>
      <c r="E51" s="20"/>
      <c r="F51" s="20"/>
      <c r="G51" s="20"/>
      <c r="H51" s="18">
        <f>H50-H49</f>
        <v>-151.1199999999999</v>
      </c>
      <c r="I51" s="18"/>
    </row>
    <row r="52" spans="2:9" ht="12.75">
      <c r="B52" s="20"/>
      <c r="C52" s="20"/>
      <c r="D52" s="20"/>
      <c r="E52" s="20"/>
      <c r="F52" s="20"/>
      <c r="G52" s="20"/>
      <c r="H52" s="9"/>
      <c r="I52" s="9"/>
    </row>
    <row r="53" spans="2:3" ht="15">
      <c r="B53" s="4"/>
      <c r="C53" s="5"/>
    </row>
    <row r="54" spans="2:5" ht="15">
      <c r="B54" s="7" t="s">
        <v>15</v>
      </c>
      <c r="C54" s="10" t="s">
        <v>16</v>
      </c>
      <c r="D54" s="2"/>
      <c r="E54" s="2"/>
    </row>
    <row r="55" spans="2:9" ht="12.75">
      <c r="B55" s="19" t="s">
        <v>13</v>
      </c>
      <c r="C55" s="19"/>
      <c r="D55" s="19"/>
      <c r="E55" s="19"/>
      <c r="F55" s="19"/>
      <c r="G55" s="19"/>
      <c r="H55" s="18">
        <f>Query5_S_PR_TEPLO</f>
        <v>9737.44</v>
      </c>
      <c r="I55" s="18"/>
    </row>
    <row r="56" spans="2:9" ht="12.75">
      <c r="B56" s="19" t="s">
        <v>14</v>
      </c>
      <c r="C56" s="19"/>
      <c r="D56" s="19"/>
      <c r="E56" s="19"/>
      <c r="F56" s="19"/>
      <c r="G56" s="19"/>
      <c r="H56" s="18">
        <f>Query5_S_N_TEPLO</f>
        <v>9708.32</v>
      </c>
      <c r="I56" s="18"/>
    </row>
    <row r="57" spans="2:9" ht="15">
      <c r="B57" s="20" t="s">
        <v>19</v>
      </c>
      <c r="C57" s="20"/>
      <c r="D57" s="20"/>
      <c r="E57" s="20"/>
      <c r="F57" s="20"/>
      <c r="G57" s="12"/>
      <c r="H57" s="18">
        <f>H56-H55</f>
        <v>-29.1200000000008</v>
      </c>
      <c r="I57" s="18"/>
    </row>
    <row r="58" spans="2:9" ht="15">
      <c r="B58" s="20"/>
      <c r="C58" s="20"/>
      <c r="D58" s="20"/>
      <c r="E58" s="20"/>
      <c r="F58" s="20"/>
      <c r="G58" s="12"/>
      <c r="H58" s="9"/>
      <c r="I58" s="9"/>
    </row>
    <row r="59" spans="2:3" ht="15">
      <c r="B59" s="4"/>
      <c r="C59" s="5"/>
    </row>
    <row r="60" spans="2:4" ht="15">
      <c r="B60" s="7" t="s">
        <v>17</v>
      </c>
      <c r="C60" s="10" t="s">
        <v>18</v>
      </c>
      <c r="D60" s="2"/>
    </row>
    <row r="61" spans="2:9" ht="12.75">
      <c r="B61" s="19" t="s">
        <v>13</v>
      </c>
      <c r="C61" s="19"/>
      <c r="D61" s="19"/>
      <c r="E61" s="19"/>
      <c r="F61" s="19"/>
      <c r="G61" s="19"/>
      <c r="H61" s="18">
        <f>Query5_S_PR_ELVO</f>
        <v>31581.1</v>
      </c>
      <c r="I61" s="18"/>
    </row>
    <row r="62" spans="2:9" ht="12.75">
      <c r="B62" s="19" t="s">
        <v>14</v>
      </c>
      <c r="C62" s="19"/>
      <c r="D62" s="19"/>
      <c r="E62" s="19"/>
      <c r="F62" s="19"/>
      <c r="G62" s="19"/>
      <c r="H62" s="18">
        <f>Query5_S_N_ELVO</f>
        <v>1717.02</v>
      </c>
      <c r="I62" s="18"/>
    </row>
    <row r="63" spans="2:9" ht="12.75">
      <c r="B63" s="20" t="s">
        <v>19</v>
      </c>
      <c r="C63" s="20"/>
      <c r="D63" s="20"/>
      <c r="E63" s="20"/>
      <c r="F63" s="20"/>
      <c r="G63" s="20"/>
      <c r="H63" s="18">
        <f>H62-H61</f>
        <v>-29864.079999999998</v>
      </c>
      <c r="I63" s="18"/>
    </row>
    <row r="64" spans="2:9" ht="12.75">
      <c r="B64" s="20"/>
      <c r="C64" s="20"/>
      <c r="D64" s="20"/>
      <c r="E64" s="20"/>
      <c r="F64" s="20"/>
      <c r="G64" s="20"/>
      <c r="H64" s="9"/>
      <c r="I64" s="9"/>
    </row>
    <row r="65" spans="2:9" ht="15">
      <c r="B65" s="11"/>
      <c r="C65" s="11"/>
      <c r="D65" s="11"/>
      <c r="E65" s="11"/>
      <c r="F65" s="11"/>
      <c r="G65" s="11"/>
      <c r="H65" s="9"/>
      <c r="I65" s="9"/>
    </row>
  </sheetData>
  <sheetProtection/>
  <mergeCells count="103">
    <mergeCell ref="B44:G44"/>
    <mergeCell ref="H44:I44"/>
    <mergeCell ref="B40:G40"/>
    <mergeCell ref="H40:I40"/>
    <mergeCell ref="B41:G41"/>
    <mergeCell ref="H41:I41"/>
    <mergeCell ref="B45:G45"/>
    <mergeCell ref="H45:I45"/>
    <mergeCell ref="B42:G42"/>
    <mergeCell ref="H42:I42"/>
    <mergeCell ref="B43:G43"/>
    <mergeCell ref="H43:I43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3:F64"/>
    <mergeCell ref="G63:G64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1:I51"/>
    <mergeCell ref="H7:I7"/>
    <mergeCell ref="H8:I8"/>
    <mergeCell ref="B46:G46"/>
    <mergeCell ref="H9:I9"/>
    <mergeCell ref="H49:I49"/>
    <mergeCell ref="G51:G52"/>
    <mergeCell ref="H11:I11"/>
    <mergeCell ref="H50:I50"/>
    <mergeCell ref="B49:G49"/>
    <mergeCell ref="B10:G10"/>
    <mergeCell ref="H10:I10"/>
    <mergeCell ref="H12:I12"/>
    <mergeCell ref="H55:I55"/>
    <mergeCell ref="H56:I56"/>
    <mergeCell ref="H57:I57"/>
    <mergeCell ref="H63:I63"/>
    <mergeCell ref="B61:G61"/>
    <mergeCell ref="B62:G62"/>
    <mergeCell ref="B51:F52"/>
    <mergeCell ref="B57:F58"/>
    <mergeCell ref="B50:G50"/>
    <mergeCell ref="B55:G55"/>
    <mergeCell ref="B56:G56"/>
    <mergeCell ref="H61:I61"/>
    <mergeCell ref="H62:I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4500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1375.9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30977.96</v>
      </c>
    </row>
    <row r="9" spans="1:7" ht="12.75">
      <c r="A9" t="s">
        <v>31</v>
      </c>
      <c r="B9">
        <v>5130.38</v>
      </c>
      <c r="C9">
        <v>5281.5</v>
      </c>
      <c r="D9">
        <v>9708.32</v>
      </c>
      <c r="E9">
        <v>9737.44</v>
      </c>
      <c r="F9">
        <v>1717.02</v>
      </c>
      <c r="G9">
        <v>31581.1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2022-03-25T09:08:27Z</dcterms:modified>
  <cp:category/>
  <cp:version/>
  <cp:contentType/>
  <cp:contentStatus/>
</cp:coreProperties>
</file>