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<sst xmlns="http://schemas.openxmlformats.org/spreadsheetml/2006/main" count="79" uniqueCount="73">
  <si>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</si>
  <si>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</si>
  <si>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</si>
  <si>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</si>
  <si>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</si>
  <si>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</si>
  <si>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</si>
  <si>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</si>
  <si>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</si>
  <si>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</si>
  <si>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</si>
  <si>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</si>
  <si>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</si>
  <si>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</si>
  <si>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</si>
  <si>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</si>
  <si>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</si>
  <si>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</si>
  <si>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</si>
  <si>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</si>
  <si>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</si>
  <si>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</si>
  <si>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</si>
  <si>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171</t>
  </si>
  <si>
    <t>01.01.2020г.</t>
  </si>
  <si>
    <t>31.12.2020г.</t>
  </si>
  <si>
    <t>Шамматов И.Т.</t>
  </si>
  <si>
    <t>Query3</t>
  </si>
  <si>
    <t>1935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</si>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</sst>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2"/>
  <sheetViews>
    <sheetView tabSelected="1" zoomScalePageLayoutView="0" workbookViewId="0" topLeftCell="A1">
      <selection activeCell="D72" sqref="D7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171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1935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577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260.7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2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20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-667621.2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17626.4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4007.66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7858.74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5760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72122.27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4398.17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2437.65</v>
      </c>
      <c r="I18" s="21"/>
    </row>
    <row r="19" spans="2:9" ht="22.5" customHeight="1">
      <c r="B19" s="17" t="s">
        <v>40</v>
      </c>
      <c r="C19" s="18"/>
      <c r="D19" s="18"/>
      <c r="E19" s="18"/>
      <c r="F19" s="18"/>
      <c r="G19" s="19"/>
      <c r="H19" s="20">
        <v>20958.04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38867.04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5461.37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2660.87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793.28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1112.16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222.55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478.56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54.32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19553.48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19553.48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31000.81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183.72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1455.18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29361.91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2619.71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2619.71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3664.55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283.34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192.2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2324.64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864.37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20222.89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169470.98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101367.42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69247.13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31571.76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76942.68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132939.18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146189.81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-36531.80000000002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196521.39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68157.35</v>
      </c>
      <c r="I51" s="21"/>
    </row>
    <row r="52" spans="2:7" ht="15">
      <c r="B52" s="26" t="s">
        <v>11</v>
      </c>
      <c r="C52" s="26"/>
      <c r="D52" s="26"/>
      <c r="E52" s="26"/>
      <c r="F52" s="26"/>
      <c r="G52" s="26"/>
    </row>
    <row r="53" spans="2:7" ht="15">
      <c r="B53" s="3"/>
      <c r="C53" s="3"/>
      <c r="D53" s="3"/>
      <c r="E53" s="3"/>
      <c r="F53" s="3"/>
      <c r="G53" s="3"/>
    </row>
    <row r="54" spans="2:7" ht="15">
      <c r="B54" s="8" t="s">
        <v>12</v>
      </c>
      <c r="C54" s="9" t="s">
        <v>13</v>
      </c>
      <c r="D54" s="6"/>
      <c r="E54" s="6"/>
      <c r="F54" s="6"/>
      <c r="G54" s="3"/>
    </row>
    <row r="55" spans="2:9" ht="12.75">
      <c r="B55" s="31" t="s">
        <v>14</v>
      </c>
      <c r="C55" s="31"/>
      <c r="D55" s="31"/>
      <c r="E55" s="31"/>
      <c r="F55" s="31"/>
      <c r="G55" s="31"/>
      <c r="H55" s="25">
        <f>Query5_S_PR_VODA</f>
        <v>1195.54</v>
      </c>
      <c r="I55" s="25"/>
    </row>
    <row r="56" spans="2:9" ht="12.75">
      <c r="B56" s="31" t="s">
        <v>15</v>
      </c>
      <c r="C56" s="31"/>
      <c r="D56" s="31"/>
      <c r="E56" s="31"/>
      <c r="F56" s="31"/>
      <c r="G56" s="31"/>
      <c r="H56" s="25">
        <f>Query5_S_N_VODA</f>
        <v>529</v>
      </c>
      <c r="I56" s="25"/>
    </row>
    <row r="57" spans="2:9" ht="12.75">
      <c r="B57" s="22" t="s">
        <v>20</v>
      </c>
      <c r="C57" s="22"/>
      <c r="D57" s="22"/>
      <c r="E57" s="22"/>
      <c r="F57" s="22"/>
      <c r="G57" s="22"/>
      <c r="H57" s="25">
        <f>H56-H55</f>
        <v>-666.54</v>
      </c>
      <c r="I57" s="25"/>
    </row>
    <row r="58" spans="2:9" ht="12.75">
      <c r="B58" s="22"/>
      <c r="C58" s="22"/>
      <c r="D58" s="22"/>
      <c r="E58" s="22"/>
      <c r="F58" s="22"/>
      <c r="G58" s="22"/>
      <c r="H58" s="10"/>
      <c r="I58" s="10"/>
    </row>
    <row r="59" spans="2:3" ht="15">
      <c r="B59" s="4"/>
      <c r="C59" s="5"/>
    </row>
    <row r="60" spans="2:5" ht="15" hidden="1">
      <c r="B60" s="8" t="s">
        <v>16</v>
      </c>
      <c r="C60" s="11" t="s">
        <v>17</v>
      </c>
      <c r="D60" s="2"/>
      <c r="E60" s="2"/>
    </row>
    <row r="61" spans="2:9" ht="12.75" hidden="1">
      <c r="B61" s="31" t="s">
        <v>14</v>
      </c>
      <c r="C61" s="31"/>
      <c r="D61" s="31"/>
      <c r="E61" s="31"/>
      <c r="F61" s="31"/>
      <c r="G61" s="31"/>
      <c r="H61" s="25">
        <f>Query5_S_PR_TEPLO</f>
        <v>0</v>
      </c>
      <c r="I61" s="25"/>
    </row>
    <row r="62" spans="2:9" ht="12.75" hidden="1">
      <c r="B62" s="31" t="s">
        <v>15</v>
      </c>
      <c r="C62" s="31"/>
      <c r="D62" s="31"/>
      <c r="E62" s="31"/>
      <c r="F62" s="31"/>
      <c r="G62" s="31"/>
      <c r="H62" s="25">
        <f>Query5_S_N_TEPLO</f>
        <v>0</v>
      </c>
      <c r="I62" s="25"/>
    </row>
    <row r="63" spans="2:9" ht="15" hidden="1">
      <c r="B63" s="22" t="s">
        <v>20</v>
      </c>
      <c r="C63" s="22"/>
      <c r="D63" s="22"/>
      <c r="E63" s="22"/>
      <c r="F63" s="22"/>
      <c r="G63" s="13"/>
      <c r="H63" s="25">
        <f>H62-H61</f>
        <v>0</v>
      </c>
      <c r="I63" s="25"/>
    </row>
    <row r="64" spans="2:9" ht="15" hidden="1">
      <c r="B64" s="22"/>
      <c r="C64" s="22"/>
      <c r="D64" s="22"/>
      <c r="E64" s="22"/>
      <c r="F64" s="22"/>
      <c r="G64" s="13"/>
      <c r="H64" s="10"/>
      <c r="I64" s="10"/>
    </row>
    <row r="65" spans="2:3" ht="15">
      <c r="B65" s="4"/>
      <c r="C65" s="5"/>
    </row>
    <row r="66" spans="2:4" ht="15">
      <c r="B66" s="8" t="s">
        <v>18</v>
      </c>
      <c r="C66" s="11" t="s">
        <v>19</v>
      </c>
      <c r="D66" s="2"/>
    </row>
    <row r="67" spans="2:9" ht="12.75">
      <c r="B67" s="31" t="s">
        <v>14</v>
      </c>
      <c r="C67" s="31"/>
      <c r="D67" s="31"/>
      <c r="E67" s="31"/>
      <c r="F67" s="31"/>
      <c r="G67" s="31"/>
      <c r="H67" s="25">
        <f>Query5_S_PR_ELVO</f>
        <v>2498.87</v>
      </c>
      <c r="I67" s="25"/>
    </row>
    <row r="68" spans="2:9" ht="12.75">
      <c r="B68" s="31" t="s">
        <v>15</v>
      </c>
      <c r="C68" s="31"/>
      <c r="D68" s="31"/>
      <c r="E68" s="31"/>
      <c r="F68" s="31"/>
      <c r="G68" s="31"/>
      <c r="H68" s="25">
        <f>Query5_S_N_ELVO</f>
        <v>1878.85</v>
      </c>
      <c r="I68" s="25"/>
    </row>
    <row r="69" spans="2:9" ht="12.75">
      <c r="B69" s="22" t="s">
        <v>20</v>
      </c>
      <c r="C69" s="22"/>
      <c r="D69" s="22"/>
      <c r="E69" s="22"/>
      <c r="F69" s="22"/>
      <c r="G69" s="22"/>
      <c r="H69" s="25">
        <f>H68-H67</f>
        <v>-620.02</v>
      </c>
      <c r="I69" s="25"/>
    </row>
    <row r="70" spans="2:9" ht="12.75">
      <c r="B70" s="22"/>
      <c r="C70" s="22"/>
      <c r="D70" s="22"/>
      <c r="E70" s="22"/>
      <c r="F70" s="22"/>
      <c r="G70" s="22"/>
      <c r="H70" s="10"/>
      <c r="I70" s="10"/>
    </row>
    <row r="71" spans="2:9" ht="15">
      <c r="B71" s="12"/>
      <c r="C71" s="12"/>
      <c r="D71" s="12"/>
      <c r="E71" s="12"/>
      <c r="F71" s="12"/>
      <c r="G71" s="12"/>
      <c r="H71" s="10"/>
      <c r="I71" s="10"/>
    </row>
    <row r="72" spans="2:7" ht="15">
      <c r="B72" s="7"/>
      <c r="C72" s="7"/>
      <c r="D72" s="7"/>
      <c r="E72" s="7"/>
      <c r="F72" s="7"/>
      <c r="G72" s="7"/>
    </row>
  </sheetData>
  <sheetProtection/>
  <mergeCells count="115">
    <mergeCell ref="H69:I69"/>
    <mergeCell ref="B67:G67"/>
    <mergeCell ref="B68:G68"/>
    <mergeCell ref="B57:F58"/>
    <mergeCell ref="B63:F64"/>
    <mergeCell ref="B56:G56"/>
    <mergeCell ref="B61:G61"/>
    <mergeCell ref="B62:G62"/>
    <mergeCell ref="H67:I67"/>
    <mergeCell ref="H68:I68"/>
    <mergeCell ref="H56:I56"/>
    <mergeCell ref="B55:G55"/>
    <mergeCell ref="B11:G11"/>
    <mergeCell ref="H11:I11"/>
    <mergeCell ref="H13:I13"/>
    <mergeCell ref="H61:I61"/>
    <mergeCell ref="H62:I62"/>
    <mergeCell ref="H63:I63"/>
    <mergeCell ref="B10:G10"/>
    <mergeCell ref="H6:I6"/>
    <mergeCell ref="H57:I57"/>
    <mergeCell ref="H8:I8"/>
    <mergeCell ref="H9:I9"/>
    <mergeCell ref="B52:G52"/>
    <mergeCell ref="B7:G7"/>
    <mergeCell ref="H7:I7"/>
    <mergeCell ref="H10:I10"/>
    <mergeCell ref="H55:I55"/>
    <mergeCell ref="G57:G58"/>
    <mergeCell ref="B69:F70"/>
    <mergeCell ref="G69:G70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3:G43"/>
    <mergeCell ref="H43:I43"/>
    <mergeCell ref="B44:G44"/>
    <mergeCell ref="H44:I44"/>
    <mergeCell ref="B40:G40"/>
    <mergeCell ref="H40:I40"/>
    <mergeCell ref="B41:G41"/>
    <mergeCell ref="H41:I41"/>
    <mergeCell ref="B42:G42"/>
    <mergeCell ref="H42:I42"/>
    <mergeCell ref="B47:G47"/>
    <mergeCell ref="H47:I47"/>
    <mergeCell ref="B48:G48"/>
    <mergeCell ref="H48:I48"/>
    <mergeCell ref="B45:G45"/>
    <mergeCell ref="H45:I45"/>
    <mergeCell ref="B46:G46"/>
    <mergeCell ref="H46:I46"/>
    <mergeCell ref="B49:G49"/>
    <mergeCell ref="H49:I49"/>
    <mergeCell ref="B50:G50"/>
    <mergeCell ref="H50:I50"/>
    <mergeCell ref="B51:G51"/>
    <mergeCell ref="H51:I5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4034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577</v>
      </c>
      <c r="D7" s="15" t="s">
        <v>29</v>
      </c>
      <c r="E7" s="15" t="s">
        <v>30</v>
      </c>
      <c r="F7">
        <v>260.7</v>
      </c>
    </row>
    <row r="8" spans="1:2" ht="12.75">
      <c r="A8" t="s">
        <v>31</v>
      </c>
      <c r="B8">
        <v>-667621.2</v>
      </c>
    </row>
    <row r="9" spans="1:7" ht="12.75">
      <c r="A9" t="s">
        <v>32</v>
      </c>
      <c r="B9">
        <v>529</v>
      </c>
      <c r="C9">
        <v>1195.54</v>
      </c>
      <c r="F9">
        <v>1878.85</v>
      </c>
      <c r="G9">
        <v>2498.87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2021-03-23T09:18:06Z</dcterms:modified>
  <cp:category/>
  <cp:version/>
  <cp:contentType/>
  <cp:contentStatus/>
</cp:coreProperties>
</file>