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1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'Лист1'!$A$11:$I$45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<sst xmlns="http://schemas.openxmlformats.org/spreadsheetml/2006/main" count="68" uniqueCount="65">
  <si>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</si>
  <si>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</si>
  <si>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</si>
  <si>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</si>
  <si>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</si>
  <si>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</si>
  <si>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</si>
  <si>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</si>
  <si>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</si>
  <si>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</si>
  <si>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</si>
  <si>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</si>
  <si>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</si>
  <si>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</si>
  <si>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</si>
  <si>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</si>
  <si>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</si>
  <si>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</si>
  <si>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</si>
  <si>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</si>
  <si>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27</t>
  </si>
  <si>
    <t>01.01.2021г.</t>
  </si>
  <si>
    <t>31.12.2021г.</t>
  </si>
  <si>
    <t>Ганиев Д.М.</t>
  </si>
  <si>
    <t>Query3</t>
  </si>
  <si>
    <t>1944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</si>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</sst>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9"/>
  <sheetViews>
    <sheetView tabSelected="1" zoomScalePageLayoutView="0" workbookViewId="0" topLeftCell="A1">
      <selection activeCell="M40" sqref="M4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27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1944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957.1</v>
      </c>
      <c r="I6" s="24"/>
    </row>
    <row r="7" spans="2:9" ht="12.75">
      <c r="B7" s="23" t="s">
        <v>7</v>
      </c>
      <c r="C7" s="23"/>
      <c r="D7" s="23"/>
      <c r="E7" s="23"/>
      <c r="F7" s="23"/>
      <c r="G7" s="23"/>
      <c r="H7" s="24" t="str">
        <f>Query3_ETAG</f>
        <v>2</v>
      </c>
      <c r="I7" s="24"/>
    </row>
    <row r="8" spans="2:9" ht="12.75">
      <c r="B8" s="23" t="s">
        <v>8</v>
      </c>
      <c r="C8" s="23"/>
      <c r="D8" s="23"/>
      <c r="E8" s="23"/>
      <c r="F8" s="23"/>
      <c r="G8" s="23"/>
      <c r="H8" s="24" t="str">
        <f>Query3_KOLVOFLAT</f>
        <v>20</v>
      </c>
      <c r="I8" s="24"/>
    </row>
    <row r="9" spans="2:9" ht="12.75">
      <c r="B9" s="23" t="s">
        <v>9</v>
      </c>
      <c r="C9" s="23"/>
      <c r="D9" s="23"/>
      <c r="E9" s="23"/>
      <c r="F9" s="23"/>
      <c r="G9" s="23"/>
      <c r="H9" s="26">
        <f>Query4_SALDO</f>
        <v>-169031.88</v>
      </c>
      <c r="I9" s="26"/>
    </row>
    <row r="10" spans="2:9" ht="15">
      <c r="B10" s="20" t="s">
        <v>3</v>
      </c>
      <c r="C10" s="20"/>
      <c r="D10" s="20"/>
      <c r="E10" s="20"/>
      <c r="F10" s="20"/>
      <c r="G10" s="20"/>
      <c r="H10" s="20" t="s">
        <v>4</v>
      </c>
      <c r="I10" s="20"/>
    </row>
    <row r="11" spans="2:9" ht="12.75" customHeight="1">
      <c r="B11" s="27" t="s">
        <v>30</v>
      </c>
      <c r="C11" s="28"/>
      <c r="D11" s="28"/>
      <c r="E11" s="28"/>
      <c r="F11" s="28"/>
      <c r="G11" s="29"/>
      <c r="H11" s="21">
        <v>19225.52</v>
      </c>
      <c r="I11" s="22"/>
    </row>
    <row r="12" spans="2:9" ht="12.75" customHeight="1">
      <c r="B12" s="27" t="s">
        <v>31</v>
      </c>
      <c r="C12" s="28"/>
      <c r="D12" s="28"/>
      <c r="E12" s="28"/>
      <c r="F12" s="28"/>
      <c r="G12" s="29"/>
      <c r="H12" s="21">
        <v>14088.29</v>
      </c>
      <c r="I12" s="22"/>
    </row>
    <row r="13" spans="2:9" ht="12.75" customHeight="1">
      <c r="B13" s="27" t="s">
        <v>32</v>
      </c>
      <c r="C13" s="28"/>
      <c r="D13" s="28"/>
      <c r="E13" s="28"/>
      <c r="F13" s="28"/>
      <c r="G13" s="29"/>
      <c r="H13" s="21">
        <v>2420</v>
      </c>
      <c r="I13" s="22"/>
    </row>
    <row r="14" spans="2:9" ht="12.75" customHeight="1">
      <c r="B14" s="27" t="s">
        <v>33</v>
      </c>
      <c r="C14" s="28"/>
      <c r="D14" s="28"/>
      <c r="E14" s="28"/>
      <c r="F14" s="28"/>
      <c r="G14" s="29"/>
      <c r="H14" s="21">
        <v>2717.23</v>
      </c>
      <c r="I14" s="22"/>
    </row>
    <row r="15" spans="2:9" ht="12.75" customHeight="1">
      <c r="B15" s="27" t="s">
        <v>34</v>
      </c>
      <c r="C15" s="28"/>
      <c r="D15" s="28"/>
      <c r="E15" s="28"/>
      <c r="F15" s="28"/>
      <c r="G15" s="29"/>
      <c r="H15" s="21">
        <v>319646.5</v>
      </c>
      <c r="I15" s="22"/>
    </row>
    <row r="16" spans="2:9" ht="12.75" customHeight="1">
      <c r="B16" s="27" t="s">
        <v>35</v>
      </c>
      <c r="C16" s="28"/>
      <c r="D16" s="28"/>
      <c r="E16" s="28"/>
      <c r="F16" s="28"/>
      <c r="G16" s="29"/>
      <c r="H16" s="21">
        <v>5235.16</v>
      </c>
      <c r="I16" s="22"/>
    </row>
    <row r="17" spans="2:9" ht="12.75" customHeight="1">
      <c r="B17" s="27" t="s">
        <v>36</v>
      </c>
      <c r="C17" s="28"/>
      <c r="D17" s="28"/>
      <c r="E17" s="28"/>
      <c r="F17" s="28"/>
      <c r="G17" s="29"/>
      <c r="H17" s="21">
        <v>289806.28</v>
      </c>
      <c r="I17" s="22"/>
    </row>
    <row r="18" spans="2:9" ht="12.75" customHeight="1">
      <c r="B18" s="27" t="s">
        <v>37</v>
      </c>
      <c r="C18" s="28"/>
      <c r="D18" s="28"/>
      <c r="E18" s="28"/>
      <c r="F18" s="28"/>
      <c r="G18" s="29"/>
      <c r="H18" s="21">
        <v>22613.6</v>
      </c>
      <c r="I18" s="22"/>
    </row>
    <row r="19" spans="2:9" ht="12.75" customHeight="1">
      <c r="B19" s="27" t="s">
        <v>38</v>
      </c>
      <c r="C19" s="28"/>
      <c r="D19" s="28"/>
      <c r="E19" s="28"/>
      <c r="F19" s="28"/>
      <c r="G19" s="29"/>
      <c r="H19" s="21">
        <v>1991.46</v>
      </c>
      <c r="I19" s="22"/>
    </row>
    <row r="20" spans="2:9" ht="12.75" customHeight="1">
      <c r="B20" s="27" t="s">
        <v>39</v>
      </c>
      <c r="C20" s="28"/>
      <c r="D20" s="28"/>
      <c r="E20" s="28"/>
      <c r="F20" s="28"/>
      <c r="G20" s="29"/>
      <c r="H20" s="21">
        <v>3685.08</v>
      </c>
      <c r="I20" s="22"/>
    </row>
    <row r="21" spans="2:9" ht="12.75" customHeight="1">
      <c r="B21" s="27" t="s">
        <v>40</v>
      </c>
      <c r="C21" s="28"/>
      <c r="D21" s="28"/>
      <c r="E21" s="28"/>
      <c r="F21" s="28"/>
      <c r="G21" s="29"/>
      <c r="H21" s="21">
        <v>513.84</v>
      </c>
      <c r="I21" s="22"/>
    </row>
    <row r="22" spans="2:9" ht="12.75" customHeight="1">
      <c r="B22" s="27" t="s">
        <v>41</v>
      </c>
      <c r="C22" s="28"/>
      <c r="D22" s="28"/>
      <c r="E22" s="28"/>
      <c r="F22" s="28"/>
      <c r="G22" s="29"/>
      <c r="H22" s="21">
        <v>1416.8</v>
      </c>
      <c r="I22" s="22"/>
    </row>
    <row r="23" spans="2:9" ht="12.75" customHeight="1">
      <c r="B23" s="27" t="s">
        <v>42</v>
      </c>
      <c r="C23" s="28"/>
      <c r="D23" s="28"/>
      <c r="E23" s="28"/>
      <c r="F23" s="28"/>
      <c r="G23" s="29"/>
      <c r="H23" s="21">
        <v>20.23</v>
      </c>
      <c r="I23" s="22"/>
    </row>
    <row r="24" spans="2:9" ht="12.75" customHeight="1">
      <c r="B24" s="27" t="s">
        <v>43</v>
      </c>
      <c r="C24" s="28"/>
      <c r="D24" s="28"/>
      <c r="E24" s="28"/>
      <c r="F24" s="28"/>
      <c r="G24" s="29"/>
      <c r="H24" s="21">
        <v>1734.21</v>
      </c>
      <c r="I24" s="22"/>
    </row>
    <row r="25" spans="2:9" ht="12.75" customHeight="1">
      <c r="B25" s="27" t="s">
        <v>44</v>
      </c>
      <c r="C25" s="28"/>
      <c r="D25" s="28"/>
      <c r="E25" s="28"/>
      <c r="F25" s="28"/>
      <c r="G25" s="29"/>
      <c r="H25" s="21">
        <v>21995.12</v>
      </c>
      <c r="I25" s="22"/>
    </row>
    <row r="26" spans="2:11" ht="12.75" customHeight="1">
      <c r="B26" s="27" t="s">
        <v>45</v>
      </c>
      <c r="C26" s="28"/>
      <c r="D26" s="28"/>
      <c r="E26" s="28"/>
      <c r="F26" s="28"/>
      <c r="G26" s="29"/>
      <c r="H26" s="21">
        <v>21995.12</v>
      </c>
      <c r="I26" s="22"/>
      <c r="K26" s="15"/>
    </row>
    <row r="27" spans="2:9" ht="12.75" customHeight="1">
      <c r="B27" s="27" t="s">
        <v>46</v>
      </c>
      <c r="C27" s="28"/>
      <c r="D27" s="28"/>
      <c r="E27" s="28"/>
      <c r="F27" s="28"/>
      <c r="G27" s="29"/>
      <c r="H27" s="21">
        <v>30581.93</v>
      </c>
      <c r="I27" s="22"/>
    </row>
    <row r="28" spans="2:9" ht="12.75" customHeight="1">
      <c r="B28" s="27" t="s">
        <v>47</v>
      </c>
      <c r="C28" s="28"/>
      <c r="D28" s="28"/>
      <c r="E28" s="28"/>
      <c r="F28" s="28"/>
      <c r="G28" s="29"/>
      <c r="H28" s="21">
        <v>369.85</v>
      </c>
      <c r="I28" s="22"/>
    </row>
    <row r="29" spans="2:9" ht="12.75" customHeight="1">
      <c r="B29" s="27" t="s">
        <v>48</v>
      </c>
      <c r="C29" s="28"/>
      <c r="D29" s="28"/>
      <c r="E29" s="28"/>
      <c r="F29" s="28"/>
      <c r="G29" s="29"/>
      <c r="H29" s="21">
        <v>30212.08</v>
      </c>
      <c r="I29" s="22"/>
    </row>
    <row r="30" spans="2:9" ht="12.75" customHeight="1">
      <c r="B30" s="27" t="s">
        <v>49</v>
      </c>
      <c r="C30" s="28"/>
      <c r="D30" s="28"/>
      <c r="E30" s="28"/>
      <c r="F30" s="28"/>
      <c r="G30" s="29"/>
      <c r="H30" s="21">
        <v>4226.04</v>
      </c>
      <c r="I30" s="22"/>
    </row>
    <row r="31" spans="2:9" ht="12.75" customHeight="1">
      <c r="B31" s="27" t="s">
        <v>50</v>
      </c>
      <c r="C31" s="28"/>
      <c r="D31" s="28"/>
      <c r="E31" s="28"/>
      <c r="F31" s="28"/>
      <c r="G31" s="29"/>
      <c r="H31" s="21">
        <v>397.1</v>
      </c>
      <c r="I31" s="22"/>
    </row>
    <row r="32" spans="2:9" ht="12.75" customHeight="1">
      <c r="B32" s="27" t="s">
        <v>51</v>
      </c>
      <c r="C32" s="28"/>
      <c r="D32" s="28"/>
      <c r="E32" s="28"/>
      <c r="F32" s="28"/>
      <c r="G32" s="29"/>
      <c r="H32" s="21">
        <v>549.12</v>
      </c>
      <c r="I32" s="22"/>
    </row>
    <row r="33" spans="2:9" ht="12.75" customHeight="1">
      <c r="B33" s="27" t="s">
        <v>52</v>
      </c>
      <c r="C33" s="28"/>
      <c r="D33" s="28"/>
      <c r="E33" s="28"/>
      <c r="F33" s="28"/>
      <c r="G33" s="29"/>
      <c r="H33" s="21">
        <v>3020.52</v>
      </c>
      <c r="I33" s="22"/>
    </row>
    <row r="34" spans="2:9" ht="12.75" customHeight="1">
      <c r="B34" s="27" t="s">
        <v>53</v>
      </c>
      <c r="C34" s="28"/>
      <c r="D34" s="28"/>
      <c r="E34" s="28"/>
      <c r="F34" s="28"/>
      <c r="G34" s="29"/>
      <c r="H34" s="21">
        <v>259.3</v>
      </c>
      <c r="I34" s="22"/>
    </row>
    <row r="35" spans="2:9" ht="12.75" customHeight="1">
      <c r="B35" s="27" t="s">
        <v>54</v>
      </c>
      <c r="C35" s="28"/>
      <c r="D35" s="28"/>
      <c r="E35" s="28"/>
      <c r="F35" s="28"/>
      <c r="G35" s="29"/>
      <c r="H35" s="21">
        <v>8361.59</v>
      </c>
      <c r="I35" s="22"/>
    </row>
    <row r="36" spans="2:9" ht="12.75" customHeight="1">
      <c r="B36" s="27" t="s">
        <v>55</v>
      </c>
      <c r="C36" s="28"/>
      <c r="D36" s="28"/>
      <c r="E36" s="28"/>
      <c r="F36" s="28"/>
      <c r="G36" s="29"/>
      <c r="H36" s="21">
        <v>407721.78</v>
      </c>
      <c r="I36" s="22"/>
    </row>
    <row r="37" spans="2:9" ht="12.75" customHeight="1">
      <c r="B37" s="27" t="s">
        <v>56</v>
      </c>
      <c r="C37" s="28"/>
      <c r="D37" s="28"/>
      <c r="E37" s="28"/>
      <c r="F37" s="28"/>
      <c r="G37" s="29"/>
      <c r="H37" s="21">
        <v>141956.88</v>
      </c>
      <c r="I37" s="22"/>
    </row>
    <row r="38" spans="2:9" ht="12.75" customHeight="1">
      <c r="B38" s="27" t="s">
        <v>57</v>
      </c>
      <c r="C38" s="28"/>
      <c r="D38" s="28"/>
      <c r="E38" s="28"/>
      <c r="F38" s="28"/>
      <c r="G38" s="29"/>
      <c r="H38" s="21">
        <v>116246.76</v>
      </c>
      <c r="I38" s="22"/>
    </row>
    <row r="39" spans="2:9" ht="12.75" customHeight="1">
      <c r="B39" s="27" t="s">
        <v>58</v>
      </c>
      <c r="C39" s="28"/>
      <c r="D39" s="28"/>
      <c r="E39" s="28"/>
      <c r="F39" s="28"/>
      <c r="G39" s="29"/>
      <c r="H39" s="21">
        <v>1568.16</v>
      </c>
      <c r="I39" s="22"/>
    </row>
    <row r="40" spans="2:9" ht="12.75" customHeight="1">
      <c r="B40" s="27" t="s">
        <v>59</v>
      </c>
      <c r="C40" s="28"/>
      <c r="D40" s="28"/>
      <c r="E40" s="28"/>
      <c r="F40" s="28"/>
      <c r="G40" s="29"/>
      <c r="H40" s="21">
        <v>1566.94</v>
      </c>
      <c r="I40" s="22"/>
    </row>
    <row r="41" spans="2:11" ht="12.75" customHeight="1">
      <c r="B41" s="27" t="s">
        <v>60</v>
      </c>
      <c r="C41" s="28"/>
      <c r="D41" s="28"/>
      <c r="E41" s="28"/>
      <c r="F41" s="28"/>
      <c r="G41" s="29"/>
      <c r="H41" s="21">
        <v>143525.04</v>
      </c>
      <c r="I41" s="22"/>
      <c r="K41" s="16"/>
    </row>
    <row r="42" spans="2:11" ht="12.75" customHeight="1">
      <c r="B42" s="27" t="s">
        <v>61</v>
      </c>
      <c r="C42" s="28"/>
      <c r="D42" s="28"/>
      <c r="E42" s="28"/>
      <c r="F42" s="28"/>
      <c r="G42" s="29"/>
      <c r="H42" s="21">
        <v>117813.7</v>
      </c>
      <c r="I42" s="22"/>
      <c r="K42" s="16"/>
    </row>
    <row r="43" spans="2:11" ht="12.75" customHeight="1">
      <c r="B43" s="27" t="s">
        <v>62</v>
      </c>
      <c r="C43" s="28"/>
      <c r="D43" s="28"/>
      <c r="E43" s="28"/>
      <c r="F43" s="28"/>
      <c r="G43" s="29"/>
      <c r="H43" s="21">
        <v>-264196.74</v>
      </c>
      <c r="I43" s="22"/>
      <c r="K43" s="16"/>
    </row>
    <row r="44" spans="2:9" ht="12.75" customHeight="1">
      <c r="B44" s="27" t="s">
        <v>63</v>
      </c>
      <c r="C44" s="28"/>
      <c r="D44" s="28"/>
      <c r="E44" s="28"/>
      <c r="F44" s="28"/>
      <c r="G44" s="29"/>
      <c r="H44" s="21">
        <v>42262.5</v>
      </c>
      <c r="I44" s="22"/>
    </row>
    <row r="45" spans="2:9" ht="12.75" customHeight="1">
      <c r="B45" s="27" t="s">
        <v>64</v>
      </c>
      <c r="C45" s="28"/>
      <c r="D45" s="28"/>
      <c r="E45" s="28"/>
      <c r="F45" s="28"/>
      <c r="G45" s="29"/>
      <c r="H45" s="21">
        <v>37587.43</v>
      </c>
      <c r="I45" s="22"/>
    </row>
    <row r="46" spans="2:7" ht="15">
      <c r="B46" s="25" t="s">
        <v>10</v>
      </c>
      <c r="C46" s="25"/>
      <c r="D46" s="25"/>
      <c r="E46" s="25"/>
      <c r="F46" s="25"/>
      <c r="G46" s="25"/>
    </row>
    <row r="47" spans="2:7" ht="15">
      <c r="B47" s="3"/>
      <c r="C47" s="3"/>
      <c r="D47" s="3"/>
      <c r="E47" s="3"/>
      <c r="F47" s="3"/>
      <c r="G47" s="3"/>
    </row>
    <row r="48" spans="2:7" ht="15">
      <c r="B48" s="7" t="s">
        <v>11</v>
      </c>
      <c r="C48" s="8" t="s">
        <v>12</v>
      </c>
      <c r="D48" s="6"/>
      <c r="E48" s="6"/>
      <c r="F48" s="6"/>
      <c r="G48" s="3"/>
    </row>
    <row r="49" spans="2:9" ht="12.75">
      <c r="B49" s="18" t="s">
        <v>13</v>
      </c>
      <c r="C49" s="18"/>
      <c r="D49" s="18"/>
      <c r="E49" s="18"/>
      <c r="F49" s="18"/>
      <c r="G49" s="18"/>
      <c r="H49" s="17">
        <f>Query5_S_PR_VODA</f>
        <v>4877.61</v>
      </c>
      <c r="I49" s="17"/>
    </row>
    <row r="50" spans="2:9" ht="12.75">
      <c r="B50" s="18" t="s">
        <v>14</v>
      </c>
      <c r="C50" s="18"/>
      <c r="D50" s="18"/>
      <c r="E50" s="18"/>
      <c r="F50" s="18"/>
      <c r="G50" s="18"/>
      <c r="H50" s="17">
        <f>Query5_S_N_VODA</f>
        <v>2800.38</v>
      </c>
      <c r="I50" s="17"/>
    </row>
    <row r="51" spans="2:9" ht="12.75">
      <c r="B51" s="19" t="s">
        <v>17</v>
      </c>
      <c r="C51" s="19"/>
      <c r="D51" s="19"/>
      <c r="E51" s="19"/>
      <c r="F51" s="19"/>
      <c r="G51" s="19"/>
      <c r="H51" s="17">
        <f>H50-H49</f>
        <v>-2077.2299999999996</v>
      </c>
      <c r="I51" s="17"/>
    </row>
    <row r="52" spans="2:9" ht="12.75">
      <c r="B52" s="19"/>
      <c r="C52" s="19"/>
      <c r="D52" s="19"/>
      <c r="E52" s="19"/>
      <c r="F52" s="19"/>
      <c r="G52" s="19"/>
      <c r="H52" s="9"/>
      <c r="I52" s="9"/>
    </row>
    <row r="53" spans="2:3" ht="15">
      <c r="B53" s="4"/>
      <c r="C53" s="5"/>
    </row>
    <row r="54" spans="2:4" ht="15">
      <c r="B54" s="7" t="s">
        <v>15</v>
      </c>
      <c r="C54" s="10" t="s">
        <v>16</v>
      </c>
      <c r="D54" s="2"/>
    </row>
    <row r="55" spans="2:9" ht="12.75">
      <c r="B55" s="18" t="s">
        <v>13</v>
      </c>
      <c r="C55" s="18"/>
      <c r="D55" s="18"/>
      <c r="E55" s="18"/>
      <c r="F55" s="18"/>
      <c r="G55" s="18"/>
      <c r="H55" s="17">
        <f>Query5_S_PR_ELVO</f>
        <v>57788.82</v>
      </c>
      <c r="I55" s="17"/>
    </row>
    <row r="56" spans="2:9" ht="12.75">
      <c r="B56" s="18" t="s">
        <v>14</v>
      </c>
      <c r="C56" s="18"/>
      <c r="D56" s="18"/>
      <c r="E56" s="18"/>
      <c r="F56" s="18"/>
      <c r="G56" s="18"/>
      <c r="H56" s="17">
        <f>Query5_S_N_ELVO</f>
        <v>1576.8</v>
      </c>
      <c r="I56" s="17"/>
    </row>
    <row r="57" spans="2:9" ht="12.75">
      <c r="B57" s="19" t="s">
        <v>17</v>
      </c>
      <c r="C57" s="19"/>
      <c r="D57" s="19"/>
      <c r="E57" s="19"/>
      <c r="F57" s="19"/>
      <c r="G57" s="19"/>
      <c r="H57" s="17">
        <f>H56-H55</f>
        <v>-56212.02</v>
      </c>
      <c r="I57" s="17"/>
    </row>
    <row r="58" spans="2:9" ht="12.75">
      <c r="B58" s="19"/>
      <c r="C58" s="19"/>
      <c r="D58" s="19"/>
      <c r="E58" s="19"/>
      <c r="F58" s="19"/>
      <c r="G58" s="19"/>
      <c r="H58" s="9"/>
      <c r="I58" s="9"/>
    </row>
    <row r="59" spans="2:9" ht="15">
      <c r="B59" s="11"/>
      <c r="C59" s="11"/>
      <c r="D59" s="11"/>
      <c r="E59" s="11"/>
      <c r="F59" s="11"/>
      <c r="G59" s="11"/>
      <c r="H59" s="9"/>
      <c r="I59" s="9"/>
    </row>
  </sheetData>
  <sheetProtection/>
  <mergeCells count="97">
    <mergeCell ref="B44:G44"/>
    <mergeCell ref="H44:I44"/>
    <mergeCell ref="B40:G40"/>
    <mergeCell ref="H40:I40"/>
    <mergeCell ref="B41:G41"/>
    <mergeCell ref="H41:I41"/>
    <mergeCell ref="B45:G45"/>
    <mergeCell ref="H45:I45"/>
    <mergeCell ref="B42:G42"/>
    <mergeCell ref="H42:I42"/>
    <mergeCell ref="B43:G43"/>
    <mergeCell ref="H43:I43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57:F58"/>
    <mergeCell ref="G57:G58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1:I51"/>
    <mergeCell ref="H7:I7"/>
    <mergeCell ref="H8:I8"/>
    <mergeCell ref="B46:G46"/>
    <mergeCell ref="H9:I9"/>
    <mergeCell ref="H49:I49"/>
    <mergeCell ref="G51:G52"/>
    <mergeCell ref="H11:I11"/>
    <mergeCell ref="H50:I50"/>
    <mergeCell ref="B49:G49"/>
    <mergeCell ref="B10:G10"/>
    <mergeCell ref="H10:I10"/>
    <mergeCell ref="H12:I12"/>
    <mergeCell ref="H57:I57"/>
    <mergeCell ref="B55:G55"/>
    <mergeCell ref="B56:G56"/>
    <mergeCell ref="B51:F52"/>
    <mergeCell ref="B50:G50"/>
    <mergeCell ref="H55:I55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B31" sqref="B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18</v>
      </c>
      <c r="B5" t="e">
        <f>XLR_ERRNAME</f>
        <v>#NAME?</v>
      </c>
    </row>
    <row r="6" spans="1:8" ht="12.75">
      <c r="A6" t="s">
        <v>19</v>
      </c>
      <c r="B6">
        <v>5068</v>
      </c>
      <c r="C6" s="13" t="s">
        <v>20</v>
      </c>
      <c r="D6" s="13" t="s">
        <v>21</v>
      </c>
      <c r="E6" s="13" t="s">
        <v>22</v>
      </c>
      <c r="F6" s="14">
        <v>44197</v>
      </c>
      <c r="G6" s="14">
        <v>44561</v>
      </c>
      <c r="H6" s="13" t="s">
        <v>23</v>
      </c>
    </row>
    <row r="7" spans="1:6" ht="12.75">
      <c r="A7" t="s">
        <v>24</v>
      </c>
      <c r="B7" s="13" t="s">
        <v>25</v>
      </c>
      <c r="C7">
        <v>957.1</v>
      </c>
      <c r="D7" s="13" t="s">
        <v>26</v>
      </c>
      <c r="E7" s="13" t="s">
        <v>27</v>
      </c>
      <c r="F7">
        <v>0</v>
      </c>
    </row>
    <row r="8" spans="1:2" ht="12.75">
      <c r="A8" t="s">
        <v>28</v>
      </c>
      <c r="B8">
        <v>-169031.88</v>
      </c>
    </row>
    <row r="9" spans="1:7" ht="12.75">
      <c r="A9" t="s">
        <v>29</v>
      </c>
      <c r="B9">
        <v>2800.38</v>
      </c>
      <c r="C9">
        <v>4877.61</v>
      </c>
      <c r="F9">
        <v>1576.8</v>
      </c>
      <c r="G9">
        <v>57788.82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2022-03-25T10:00:27Z</dcterms:modified>
  <cp:category/>
  <cp:version/>
  <cp:contentType/>
  <cp:contentStatus/>
</cp:coreProperties>
</file>