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<sst xmlns="http://schemas.openxmlformats.org/spreadsheetml/2006/main" count="77" uniqueCount="71">
  <si>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</si>
  <si>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</si>
  <si>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</si>
  <si>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</si>
  <si>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</si>
  <si>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</si>
  <si>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</si>
  <si>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</si>
  <si>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</si>
  <si>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</si>
  <si>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</si>
  <si>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</si>
  <si>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</si>
  <si>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</si>
  <si>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</si>
  <si>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</si>
  <si>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</si>
  <si>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</si>
  <si>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</si>
  <si>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</si>
  <si>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</si>
  <si>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</si>
  <si>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ул.Вострецова, 4</t>
  </si>
  <si>
    <t>01.01.2020г.</t>
  </si>
  <si>
    <t>31.12.2020г.</t>
  </si>
  <si>
    <t>Шамматов И.Т.</t>
  </si>
  <si>
    <t>Query3</t>
  </si>
  <si>
    <t>1968</t>
  </si>
  <si>
    <t>5</t>
  </si>
  <si>
    <t>60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</si>
  <si>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</si>
  <si>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</si>
  <si>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</si>
  <si>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</si>
  <si>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</si>
  <si>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</si>
  <si>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</si>
  <si>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</si>
  <si>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</si>
  <si>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</si>
  <si>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</si>
  <si>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</si>
  <si>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</si>
  <si>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</si>
  <si>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</si>
  <si>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</si>
  <si>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</si>
  <si>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</si>
  <si>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</si>
  <si>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</si>
  <si>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</si>
  <si>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</si>
  <si>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</si>
  <si>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</si>
  <si>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--Ремонт контейнерной площадки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</si>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</sst>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36">
    <numFmt numFmtId="5" formatCode="#,##0\ &quot;   &quot;;\-#,##0\ &quot;   &quot;"/>
    <numFmt numFmtId="6" formatCode="#,##0\ &quot;   &quot;;[Red]\-#,##0\ &quot;   &quot;"/>
    <numFmt numFmtId="7" formatCode="#,##0.00\ &quot;   &quot;;\-#,##0.00\ &quot;   &quot;"/>
    <numFmt numFmtId="8" formatCode="#,##0.00\ &quot;   &quot;;[Red]\-#,##0.00\ &quot;   &quot;"/>
    <numFmt numFmtId="42" formatCode="_-* #,##0\ &quot;   &quot;_-;\-* #,##0\ &quot;   &quot;_-;_-* &quot;-&quot;\ &quot;   &quot;_-;_-@_-"/>
    <numFmt numFmtId="41" formatCode="_-* #,##0\ _ _ _ _-;\-* #,##0\ _ _ _ _-;_-* &quot;-&quot;\ _ _ _ _-;_-@_-"/>
    <numFmt numFmtId="44" formatCode="_-* #,##0.00\ &quot;   &quot;_-;\-* #,##0.00\ &quot;   &quot;_-;_-* &quot;-&quot;??\ &quot;   &quot;_-;_-@_-"/>
    <numFmt numFmtId="43" formatCode="_-* #,##0.00\ _ _ _ _-;\-* #,##0.00\ _ _ _ _-;_-* &quot;-&quot;??\ _ _ 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  <numFmt numFmtId="189" formatCode="#,##0.00&quot;р.&quot;"/>
    <numFmt numFmtId="190" formatCode="#&quot; &quot;##0.00"/>
    <numFmt numFmtId="191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90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0"/>
  <sheetViews>
    <sheetView tabSelected="1" zoomScalePageLayoutView="0" workbookViewId="0" topLeftCell="A1">
      <selection activeCell="A71" sqref="A71:IV7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ул.Вострецова, 4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1968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2601.5</v>
      </c>
      <c r="I6" s="23"/>
    </row>
    <row r="7" spans="2:9" ht="12.75">
      <c r="B7" s="27" t="s">
        <v>9</v>
      </c>
      <c r="C7" s="28"/>
      <c r="D7" s="28"/>
      <c r="E7" s="28"/>
      <c r="F7" s="28"/>
      <c r="G7" s="29"/>
      <c r="H7" s="23">
        <f>Query3_AREANEJIL</f>
        <v>0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60</v>
      </c>
      <c r="I9" s="23"/>
    </row>
    <row r="10" spans="2:9" ht="15">
      <c r="B10" s="31" t="s">
        <v>3</v>
      </c>
      <c r="C10" s="31"/>
      <c r="D10" s="31"/>
      <c r="E10" s="31"/>
      <c r="F10" s="31"/>
      <c r="G10" s="31"/>
      <c r="H10" s="31" t="s">
        <v>4</v>
      </c>
      <c r="I10" s="31"/>
    </row>
    <row r="11" spans="2:9" ht="12.75" customHeight="1">
      <c r="B11" s="17" t="s">
        <v>32</v>
      </c>
      <c r="C11" s="18"/>
      <c r="D11" s="18"/>
      <c r="E11" s="18"/>
      <c r="F11" s="18"/>
      <c r="G11" s="19"/>
      <c r="H11" s="20">
        <v>34748.56</v>
      </c>
      <c r="I11" s="2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13701.56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3765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17282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117131.25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14235.36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38581.94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56387.94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7926.01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16060.85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2317.95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2792.88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6973.69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3731.37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244.96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60900.58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60900.58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51613.57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828.34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6560.94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44224.29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17693.28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17693.28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10744.54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817.16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906.06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7206.18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1815.14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22462.18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331354.81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424252.86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313090.86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6267.48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5701.77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430520.34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318792.63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99165.53000000003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775329.07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124386.82</v>
      </c>
      <c r="I49" s="21"/>
    </row>
    <row r="50" spans="2:7" ht="15">
      <c r="B50" s="26" t="s">
        <v>10</v>
      </c>
      <c r="C50" s="26"/>
      <c r="D50" s="26"/>
      <c r="E50" s="26"/>
      <c r="F50" s="26"/>
      <c r="G50" s="26"/>
    </row>
    <row r="51" spans="2:7" ht="15">
      <c r="B51" s="3"/>
      <c r="C51" s="3"/>
      <c r="D51" s="3"/>
      <c r="E51" s="3"/>
      <c r="F51" s="3"/>
      <c r="G51" s="3"/>
    </row>
    <row r="52" spans="2:7" ht="15">
      <c r="B52" s="8" t="s">
        <v>11</v>
      </c>
      <c r="C52" s="9" t="s">
        <v>12</v>
      </c>
      <c r="D52" s="6"/>
      <c r="E52" s="6"/>
      <c r="F52" s="6"/>
      <c r="G52" s="3"/>
    </row>
    <row r="53" spans="2:9" ht="12.75">
      <c r="B53" s="30" t="s">
        <v>13</v>
      </c>
      <c r="C53" s="30"/>
      <c r="D53" s="30"/>
      <c r="E53" s="30"/>
      <c r="F53" s="30"/>
      <c r="G53" s="30"/>
      <c r="H53" s="25">
        <f>Query5_S_PR_VODA</f>
        <v>21480.4</v>
      </c>
      <c r="I53" s="25"/>
    </row>
    <row r="54" spans="2:9" ht="12.75">
      <c r="B54" s="30" t="s">
        <v>14</v>
      </c>
      <c r="C54" s="30"/>
      <c r="D54" s="30"/>
      <c r="E54" s="30"/>
      <c r="F54" s="30"/>
      <c r="G54" s="30"/>
      <c r="H54" s="25">
        <f>Query5_S_N_VODA</f>
        <v>9504.6</v>
      </c>
      <c r="I54" s="25"/>
    </row>
    <row r="55" spans="2:9" ht="12.75">
      <c r="B55" s="22" t="s">
        <v>19</v>
      </c>
      <c r="C55" s="22"/>
      <c r="D55" s="22"/>
      <c r="E55" s="22"/>
      <c r="F55" s="22"/>
      <c r="G55" s="22"/>
      <c r="H55" s="25">
        <f>H54-H53</f>
        <v>-11975.800000000001</v>
      </c>
      <c r="I55" s="25"/>
    </row>
    <row r="56" spans="2:9" ht="12.75">
      <c r="B56" s="22"/>
      <c r="C56" s="22"/>
      <c r="D56" s="22"/>
      <c r="E56" s="22"/>
      <c r="F56" s="22"/>
      <c r="G56" s="22"/>
      <c r="H56" s="10"/>
      <c r="I56" s="10"/>
    </row>
    <row r="57" spans="2:3" ht="15">
      <c r="B57" s="4"/>
      <c r="C57" s="5"/>
    </row>
    <row r="58" spans="2:5" ht="15">
      <c r="B58" s="8" t="s">
        <v>15</v>
      </c>
      <c r="C58" s="11" t="s">
        <v>16</v>
      </c>
      <c r="D58" s="2"/>
      <c r="E58" s="2"/>
    </row>
    <row r="59" spans="2:9" ht="12.75">
      <c r="B59" s="30" t="s">
        <v>13</v>
      </c>
      <c r="C59" s="30"/>
      <c r="D59" s="30"/>
      <c r="E59" s="30"/>
      <c r="F59" s="30"/>
      <c r="G59" s="30"/>
      <c r="H59" s="25">
        <f>Query5_S_PR_TEPLO</f>
        <v>18844.18</v>
      </c>
      <c r="I59" s="25"/>
    </row>
    <row r="60" spans="2:9" ht="12.75">
      <c r="B60" s="30" t="s">
        <v>14</v>
      </c>
      <c r="C60" s="30"/>
      <c r="D60" s="30"/>
      <c r="E60" s="30"/>
      <c r="F60" s="30"/>
      <c r="G60" s="30"/>
      <c r="H60" s="25">
        <f>Query5_S_N_TEPLO</f>
        <v>17611.38</v>
      </c>
      <c r="I60" s="25"/>
    </row>
    <row r="61" spans="2:9" ht="15">
      <c r="B61" s="22" t="s">
        <v>19</v>
      </c>
      <c r="C61" s="22"/>
      <c r="D61" s="22"/>
      <c r="E61" s="22"/>
      <c r="F61" s="22"/>
      <c r="G61" s="13"/>
      <c r="H61" s="25">
        <f>H60-H59</f>
        <v>-1232.7999999999993</v>
      </c>
      <c r="I61" s="25"/>
    </row>
    <row r="62" spans="2:9" ht="15">
      <c r="B62" s="22"/>
      <c r="C62" s="22"/>
      <c r="D62" s="22"/>
      <c r="E62" s="22"/>
      <c r="F62" s="22"/>
      <c r="G62" s="13"/>
      <c r="H62" s="10"/>
      <c r="I62" s="10"/>
    </row>
    <row r="63" spans="2:3" ht="15">
      <c r="B63" s="4"/>
      <c r="C63" s="5"/>
    </row>
    <row r="64" spans="2:4" ht="15">
      <c r="B64" s="8" t="s">
        <v>17</v>
      </c>
      <c r="C64" s="11" t="s">
        <v>18</v>
      </c>
      <c r="D64" s="2"/>
    </row>
    <row r="65" spans="2:9" ht="12.75">
      <c r="B65" s="30" t="s">
        <v>13</v>
      </c>
      <c r="C65" s="30"/>
      <c r="D65" s="30"/>
      <c r="E65" s="30"/>
      <c r="F65" s="30"/>
      <c r="G65" s="30"/>
      <c r="H65" s="25">
        <f>Query5_S_PR_ELVO</f>
        <v>15380.33</v>
      </c>
      <c r="I65" s="25"/>
    </row>
    <row r="66" spans="2:9" ht="12.75">
      <c r="B66" s="30" t="s">
        <v>14</v>
      </c>
      <c r="C66" s="30"/>
      <c r="D66" s="30"/>
      <c r="E66" s="30"/>
      <c r="F66" s="30"/>
      <c r="G66" s="30"/>
      <c r="H66" s="25">
        <f>Query5_S_N_ELVO</f>
        <v>11564.16</v>
      </c>
      <c r="I66" s="25"/>
    </row>
    <row r="67" spans="2:9" ht="12.75">
      <c r="B67" s="22" t="s">
        <v>19</v>
      </c>
      <c r="C67" s="22"/>
      <c r="D67" s="22"/>
      <c r="E67" s="22"/>
      <c r="F67" s="22"/>
      <c r="G67" s="22"/>
      <c r="H67" s="25">
        <f>H66-H65</f>
        <v>-3816.17</v>
      </c>
      <c r="I67" s="25"/>
    </row>
    <row r="68" spans="2:9" ht="12.75">
      <c r="B68" s="22"/>
      <c r="C68" s="22"/>
      <c r="D68" s="22"/>
      <c r="E68" s="22"/>
      <c r="F68" s="22"/>
      <c r="G68" s="22"/>
      <c r="H68" s="10"/>
      <c r="I68" s="10"/>
    </row>
    <row r="69" spans="2:9" ht="15">
      <c r="B69" s="12"/>
      <c r="C69" s="12"/>
      <c r="D69" s="12"/>
      <c r="E69" s="12"/>
      <c r="F69" s="12"/>
      <c r="G69" s="12"/>
      <c r="H69" s="10"/>
      <c r="I69" s="10"/>
    </row>
    <row r="70" spans="2:7" ht="15">
      <c r="B70" s="7"/>
      <c r="C70" s="7"/>
      <c r="D70" s="7"/>
      <c r="E70" s="7"/>
      <c r="F70" s="7"/>
      <c r="G70" s="7"/>
    </row>
  </sheetData>
  <sheetProtection/>
  <mergeCells count="111">
    <mergeCell ref="H65:I65"/>
    <mergeCell ref="H66:I66"/>
    <mergeCell ref="B66:G66"/>
    <mergeCell ref="B55:F56"/>
    <mergeCell ref="B61:F62"/>
    <mergeCell ref="B54:G54"/>
    <mergeCell ref="B59:G59"/>
    <mergeCell ref="B60:G60"/>
    <mergeCell ref="B10:G10"/>
    <mergeCell ref="H10:I10"/>
    <mergeCell ref="H12:I12"/>
    <mergeCell ref="H59:I59"/>
    <mergeCell ref="H60:I60"/>
    <mergeCell ref="H61:I61"/>
    <mergeCell ref="H67:I67"/>
    <mergeCell ref="B65:G65"/>
    <mergeCell ref="H6:I6"/>
    <mergeCell ref="H55:I55"/>
    <mergeCell ref="H8:I8"/>
    <mergeCell ref="H9:I9"/>
    <mergeCell ref="B50:G50"/>
    <mergeCell ref="B7:G7"/>
    <mergeCell ref="H7:I7"/>
    <mergeCell ref="H53:I53"/>
    <mergeCell ref="H54:I54"/>
    <mergeCell ref="B53:G53"/>
    <mergeCell ref="G55:G56"/>
    <mergeCell ref="B67:F68"/>
    <mergeCell ref="G67:G68"/>
    <mergeCell ref="H5:I5"/>
    <mergeCell ref="B12:G12"/>
    <mergeCell ref="B5:G5"/>
    <mergeCell ref="B6:G6"/>
    <mergeCell ref="B8:G8"/>
    <mergeCell ref="B9:G9"/>
    <mergeCell ref="B11:G11"/>
    <mergeCell ref="H11:I11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8:G48"/>
    <mergeCell ref="H48:I48"/>
    <mergeCell ref="B49:G49"/>
    <mergeCell ref="H49:I49"/>
    <mergeCell ref="B45:G45"/>
    <mergeCell ref="H45:I45"/>
    <mergeCell ref="B46:G46"/>
    <mergeCell ref="H46:I46"/>
    <mergeCell ref="B47:G47"/>
    <mergeCell ref="H47:I4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20</v>
      </c>
      <c r="B5" t="e">
        <f>XLR_ERRNAME</f>
        <v>#NAME?</v>
      </c>
    </row>
    <row r="6" spans="1:8" ht="12.75">
      <c r="A6" t="s">
        <v>21</v>
      </c>
      <c r="B6">
        <v>3792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.75">
      <c r="A7" t="s">
        <v>26</v>
      </c>
      <c r="B7" s="15" t="s">
        <v>27</v>
      </c>
      <c r="C7">
        <v>2601.5</v>
      </c>
      <c r="D7" s="15" t="s">
        <v>28</v>
      </c>
      <c r="E7" s="15" t="s">
        <v>29</v>
      </c>
      <c r="F7">
        <v>0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9504.6</v>
      </c>
      <c r="C9">
        <v>21480.4</v>
      </c>
      <c r="D9">
        <v>17611.38</v>
      </c>
      <c r="E9">
        <v>18844.18</v>
      </c>
      <c r="F9">
        <v>11564.16</v>
      </c>
      <c r="G9">
        <v>15380.33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2021-03-25T15:21:46Z</dcterms:modified>
  <cp:category/>
  <cp:version/>
  <cp:contentType/>
  <cp:contentStatus/>
</cp:coreProperties>
</file>