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<sst xmlns="http://schemas.openxmlformats.org/spreadsheetml/2006/main" count="82" uniqueCount="76">
  <si>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</si>
  <si>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</si>
  <si>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</si>
  <si>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</si>
  <si>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</si>
  <si>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</si>
  <si>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</si>
  <si>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</si>
  <si>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</si>
  <si>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</si>
  <si>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</si>
  <si>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</si>
  <si>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</si>
  <si>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</si>
  <si>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</si>
  <si>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</si>
  <si>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</si>
  <si>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</si>
  <si>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</si>
  <si>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</si>
  <si>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</si>
  <si>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</si>
  <si>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</si>
  <si>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6</t>
  </si>
  <si>
    <t>01.01.2020г.</t>
  </si>
  <si>
    <t>31.12.2020г.</t>
  </si>
  <si>
    <t>Шамматов И.Т.</t>
  </si>
  <si>
    <t>Query3</t>
  </si>
  <si>
    <t>1965</t>
  </si>
  <si>
    <t>5</t>
  </si>
  <si>
    <t>59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</si>
  <si>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</si>
  <si>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</si>
  <si>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</si>
  <si>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</si>
  <si>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</si>
  <si>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 участками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</si>
  <si>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</si>
  <si>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</si>
  <si>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</si>
  <si>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</si>
  <si>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</si>
  <si>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</si>
  <si>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</si>
  <si>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</si>
  <si>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</si>
  <si>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</si>
  <si>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</si>
  <si>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</si>
  <si>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--установка приборов учета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</si>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</sst>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A12" sqref="A12:IV5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1965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2544.6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150.5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59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410046.29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25355.62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9320.9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6350.4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6229.82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3454.5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33986.82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14747.6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597.31</v>
      </c>
      <c r="I19" s="21"/>
    </row>
    <row r="20" spans="2:9" ht="24.75" customHeight="1">
      <c r="B20" s="17" t="s">
        <v>41</v>
      </c>
      <c r="C20" s="18"/>
      <c r="D20" s="18"/>
      <c r="E20" s="18"/>
      <c r="F20" s="18"/>
      <c r="G20" s="19"/>
      <c r="H20" s="20">
        <v>11167.53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7474.38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220162.6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2009.25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2808.48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748.59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5989.06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1390.26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207216.96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62170.69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62170.69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54057.79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848.06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17948.86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35260.87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13937.74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13937.74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12792.93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776.48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960.96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8721.71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2333.78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28454.61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450918.8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385659.18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334930.57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8708.16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6703.1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17077.56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4586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411444.9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346219.67</v>
      </c>
      <c r="I51" s="21"/>
    </row>
    <row r="52" spans="2:10" ht="12.75" customHeight="1">
      <c r="B52" s="17" t="s">
        <v>73</v>
      </c>
      <c r="C52" s="18"/>
      <c r="D52" s="18"/>
      <c r="E52" s="18"/>
      <c r="F52" s="18"/>
      <c r="G52" s="19"/>
      <c r="H52" s="20">
        <v>-39473.899999999965</v>
      </c>
      <c r="I52" s="21"/>
      <c r="J52" s="16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83856.16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35150.8</v>
      </c>
      <c r="I54" s="21"/>
    </row>
    <row r="55" spans="2:7" ht="15">
      <c r="B55" s="26" t="s">
        <v>11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12</v>
      </c>
      <c r="C57" s="8" t="s">
        <v>13</v>
      </c>
      <c r="D57" s="6"/>
      <c r="E57" s="6"/>
      <c r="F57" s="6"/>
      <c r="G57" s="3"/>
    </row>
    <row r="58" spans="2:9" ht="12.75">
      <c r="B58" s="31" t="s">
        <v>14</v>
      </c>
      <c r="C58" s="31"/>
      <c r="D58" s="31"/>
      <c r="E58" s="31"/>
      <c r="F58" s="31"/>
      <c r="G58" s="31"/>
      <c r="H58" s="25">
        <f>Query5_S_PR_VODA</f>
        <v>20286.3</v>
      </c>
      <c r="I58" s="25"/>
    </row>
    <row r="59" spans="2:9" ht="12.75">
      <c r="B59" s="31" t="s">
        <v>15</v>
      </c>
      <c r="C59" s="31"/>
      <c r="D59" s="31"/>
      <c r="E59" s="31"/>
      <c r="F59" s="31"/>
      <c r="G59" s="31"/>
      <c r="H59" s="25">
        <f>Query5_S_N_VODA</f>
        <v>8976.24</v>
      </c>
      <c r="I59" s="25"/>
    </row>
    <row r="60" spans="2:9" ht="12.75">
      <c r="B60" s="22" t="s">
        <v>20</v>
      </c>
      <c r="C60" s="22"/>
      <c r="D60" s="22"/>
      <c r="E60" s="22"/>
      <c r="F60" s="22"/>
      <c r="G60" s="22"/>
      <c r="H60" s="25">
        <f>H59-H58</f>
        <v>-11310.06</v>
      </c>
      <c r="I60" s="25"/>
    </row>
    <row r="61" spans="2:9" ht="12.75">
      <c r="B61" s="22"/>
      <c r="C61" s="22"/>
      <c r="D61" s="22"/>
      <c r="E61" s="22"/>
      <c r="F61" s="22"/>
      <c r="G61" s="22"/>
      <c r="H61" s="9"/>
      <c r="I61" s="9"/>
    </row>
    <row r="62" spans="2:3" ht="15">
      <c r="B62" s="4"/>
      <c r="C62" s="5"/>
    </row>
    <row r="63" spans="2:5" ht="15">
      <c r="B63" s="7" t="s">
        <v>16</v>
      </c>
      <c r="C63" s="10" t="s">
        <v>17</v>
      </c>
      <c r="D63" s="2"/>
      <c r="E63" s="2"/>
    </row>
    <row r="64" spans="2:9" ht="12.75">
      <c r="B64" s="31" t="s">
        <v>14</v>
      </c>
      <c r="C64" s="31"/>
      <c r="D64" s="31"/>
      <c r="E64" s="31"/>
      <c r="F64" s="31"/>
      <c r="G64" s="31"/>
      <c r="H64" s="25">
        <f>Query5_S_PR_TEPLO</f>
        <v>17793.8</v>
      </c>
      <c r="I64" s="25"/>
    </row>
    <row r="65" spans="2:9" ht="12.75">
      <c r="B65" s="31" t="s">
        <v>15</v>
      </c>
      <c r="C65" s="31"/>
      <c r="D65" s="31"/>
      <c r="E65" s="31"/>
      <c r="F65" s="31"/>
      <c r="G65" s="31"/>
      <c r="H65" s="25">
        <f>Query5_S_N_TEPLO</f>
        <v>16629.72</v>
      </c>
      <c r="I65" s="25"/>
    </row>
    <row r="66" spans="2:9" ht="15">
      <c r="B66" s="22" t="s">
        <v>20</v>
      </c>
      <c r="C66" s="22"/>
      <c r="D66" s="22"/>
      <c r="E66" s="22"/>
      <c r="F66" s="22"/>
      <c r="G66" s="12"/>
      <c r="H66" s="25">
        <f>H65-H64</f>
        <v>-1164.079999999998</v>
      </c>
      <c r="I66" s="25"/>
    </row>
    <row r="67" spans="2:9" ht="15">
      <c r="B67" s="22"/>
      <c r="C67" s="22"/>
      <c r="D67" s="22"/>
      <c r="E67" s="22"/>
      <c r="F67" s="22"/>
      <c r="G67" s="12"/>
      <c r="H67" s="9"/>
      <c r="I67" s="9"/>
    </row>
    <row r="68" spans="2:3" ht="15">
      <c r="B68" s="4"/>
      <c r="C68" s="5"/>
    </row>
    <row r="69" spans="2:4" ht="15">
      <c r="B69" s="7" t="s">
        <v>18</v>
      </c>
      <c r="C69" s="10" t="s">
        <v>19</v>
      </c>
      <c r="D69" s="2"/>
    </row>
    <row r="70" spans="2:9" ht="12.75">
      <c r="B70" s="31" t="s">
        <v>14</v>
      </c>
      <c r="C70" s="31"/>
      <c r="D70" s="31"/>
      <c r="E70" s="31"/>
      <c r="F70" s="31"/>
      <c r="G70" s="31"/>
      <c r="H70" s="25">
        <f>Query5_S_PR_ELVO</f>
        <v>12586.46</v>
      </c>
      <c r="I70" s="25"/>
    </row>
    <row r="71" spans="2:9" ht="12.75">
      <c r="B71" s="31" t="s">
        <v>15</v>
      </c>
      <c r="C71" s="31"/>
      <c r="D71" s="31"/>
      <c r="E71" s="31"/>
      <c r="F71" s="31"/>
      <c r="G71" s="31"/>
      <c r="H71" s="25">
        <f>Query5_S_N_ELVO</f>
        <v>9463.5</v>
      </c>
      <c r="I71" s="25"/>
    </row>
    <row r="72" spans="2:9" ht="12.75">
      <c r="B72" s="22" t="s">
        <v>20</v>
      </c>
      <c r="C72" s="22"/>
      <c r="D72" s="22"/>
      <c r="E72" s="22"/>
      <c r="F72" s="22"/>
      <c r="G72" s="22"/>
      <c r="H72" s="25">
        <f>H71-H70</f>
        <v>-3122.959999999999</v>
      </c>
      <c r="I72" s="25"/>
    </row>
    <row r="73" spans="2:9" ht="12.75">
      <c r="B73" s="22"/>
      <c r="C73" s="22"/>
      <c r="D73" s="22"/>
      <c r="E73" s="22"/>
      <c r="F73" s="22"/>
      <c r="G73" s="22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1:G11"/>
    <mergeCell ref="H11:I11"/>
    <mergeCell ref="H13:I13"/>
    <mergeCell ref="H64:I64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5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4828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2544.6</v>
      </c>
      <c r="D7" s="14" t="s">
        <v>29</v>
      </c>
      <c r="E7" s="14" t="s">
        <v>30</v>
      </c>
      <c r="F7">
        <v>150.5</v>
      </c>
    </row>
    <row r="8" spans="1:2" ht="12.75">
      <c r="A8" t="s">
        <v>31</v>
      </c>
      <c r="B8">
        <v>410046.29</v>
      </c>
    </row>
    <row r="9" spans="1:7" ht="12.75">
      <c r="A9" t="s">
        <v>32</v>
      </c>
      <c r="B9">
        <v>8976.24</v>
      </c>
      <c r="C9">
        <v>20286.3</v>
      </c>
      <c r="D9">
        <v>16629.72</v>
      </c>
      <c r="E9">
        <v>17793.8</v>
      </c>
      <c r="F9">
        <v>9463.5</v>
      </c>
      <c r="G9">
        <v>12586.46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2021-03-16T09:58:38Z</cp:lastPrinted>
  <dcterms:created xsi:type="dcterms:W3CDTF">2013-02-11T07:55:36Z</dcterms:created>
  <dcterms:modified xsi:type="dcterms:W3CDTF">2021-03-26T09:16:03Z</dcterms:modified>
  <cp:category/>
  <cp:version/>
  <cp:contentType/>
  <cp:contentStatus/>
</cp:coreProperties>
</file>