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<sst xmlns="http://schemas.openxmlformats.org/spreadsheetml/2006/main" count="82" uniqueCount="76">
  <si>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</si>
  <si>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</si>
  <si>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</si>
  <si>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</si>
  <si>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</si>
  <si>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</si>
  <si>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</si>
  <si>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</si>
  <si>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</si>
  <si>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</si>
  <si>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</si>
  <si>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</si>
  <si>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</si>
  <si>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</si>
  <si>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</si>
  <si>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</si>
  <si>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</si>
  <si>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</si>
  <si>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</si>
  <si>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</si>
  <si>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</si>
  <si>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</si>
  <si>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</si>
  <si>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ул.Архитектурная, 4</t>
  </si>
  <si>
    <t>01.01.2020г.</t>
  </si>
  <si>
    <t>31.12.2020г.</t>
  </si>
  <si>
    <t>Шамматов И.Т.</t>
  </si>
  <si>
    <t>Query3</t>
  </si>
  <si>
    <t>1955</t>
  </si>
  <si>
    <t>4</t>
  </si>
  <si>
    <t>57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</si>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</sst>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4"/>
  <sheetViews>
    <sheetView tabSelected="1" zoomScalePageLayoutView="0" workbookViewId="0" topLeftCell="A1">
      <selection activeCell="A75" sqref="A75:IV8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8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ул.Архитектурная, 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1955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3399.8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458.5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4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57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253606.46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157216.84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20642.94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12096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1660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122817.9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100020.37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20144.78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6485</v>
      </c>
      <c r="I19" s="21"/>
    </row>
    <row r="20" spans="2:9" ht="24.75" customHeight="1">
      <c r="B20" s="17" t="s">
        <v>41</v>
      </c>
      <c r="C20" s="18"/>
      <c r="D20" s="18"/>
      <c r="E20" s="18"/>
      <c r="F20" s="18"/>
      <c r="G20" s="19"/>
      <c r="H20" s="20">
        <v>23475.56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49915.03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24104.04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4194.4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5608.32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714.24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647.43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5293.22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7646.43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89029.15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89029.15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106438.34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6621.58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24876.42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74940.34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23298.58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23298.58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17004.34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987.66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1125.69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13248.71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1642.28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49879.91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566991.57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625427.63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448760.2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4436.52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2571.12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35631.96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29746.07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665496.11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481077.39</v>
      </c>
      <c r="I51" s="21"/>
    </row>
    <row r="52" spans="2:10" ht="12.75" customHeight="1">
      <c r="B52" s="17" t="s">
        <v>73</v>
      </c>
      <c r="C52" s="18"/>
      <c r="D52" s="18"/>
      <c r="E52" s="18"/>
      <c r="F52" s="18"/>
      <c r="G52" s="19"/>
      <c r="H52" s="20">
        <v>98504.54000000004</v>
      </c>
      <c r="I52" s="21"/>
      <c r="J52" s="16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510576.46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125312.18</v>
      </c>
      <c r="I54" s="21"/>
    </row>
    <row r="55" spans="2:7" ht="15">
      <c r="B55" s="26" t="s">
        <v>11</v>
      </c>
      <c r="C55" s="26"/>
      <c r="D55" s="26"/>
      <c r="E55" s="26"/>
      <c r="F55" s="26"/>
      <c r="G55" s="26"/>
    </row>
    <row r="56" spans="2:7" ht="15">
      <c r="B56" s="3"/>
      <c r="C56" s="3"/>
      <c r="D56" s="3"/>
      <c r="E56" s="3"/>
      <c r="F56" s="3"/>
      <c r="G56" s="3"/>
    </row>
    <row r="57" spans="2:7" ht="15">
      <c r="B57" s="7" t="s">
        <v>12</v>
      </c>
      <c r="C57" s="8" t="s">
        <v>13</v>
      </c>
      <c r="D57" s="6"/>
      <c r="E57" s="6"/>
      <c r="F57" s="6"/>
      <c r="G57" s="3"/>
    </row>
    <row r="58" spans="2:9" ht="12.75">
      <c r="B58" s="31" t="s">
        <v>14</v>
      </c>
      <c r="C58" s="31"/>
      <c r="D58" s="31"/>
      <c r="E58" s="31"/>
      <c r="F58" s="31"/>
      <c r="G58" s="31"/>
      <c r="H58" s="25">
        <f>Query5_S_PR_VODA</f>
        <v>37605.63</v>
      </c>
      <c r="I58" s="25"/>
    </row>
    <row r="59" spans="2:9" ht="12.75">
      <c r="B59" s="31" t="s">
        <v>15</v>
      </c>
      <c r="C59" s="31"/>
      <c r="D59" s="31"/>
      <c r="E59" s="31"/>
      <c r="F59" s="31"/>
      <c r="G59" s="31"/>
      <c r="H59" s="25">
        <f>Query5_S_N_VODA</f>
        <v>16639.66</v>
      </c>
      <c r="I59" s="25"/>
    </row>
    <row r="60" spans="2:9" ht="12.75">
      <c r="B60" s="22" t="s">
        <v>20</v>
      </c>
      <c r="C60" s="22"/>
      <c r="D60" s="22"/>
      <c r="E60" s="22"/>
      <c r="F60" s="22"/>
      <c r="G60" s="22"/>
      <c r="H60" s="25">
        <f>H59-H58</f>
        <v>-20965.969999999998</v>
      </c>
      <c r="I60" s="25"/>
    </row>
    <row r="61" spans="2:9" ht="12.75">
      <c r="B61" s="22"/>
      <c r="C61" s="22"/>
      <c r="D61" s="22"/>
      <c r="E61" s="22"/>
      <c r="F61" s="22"/>
      <c r="G61" s="22"/>
      <c r="H61" s="9"/>
      <c r="I61" s="9"/>
    </row>
    <row r="62" spans="2:3" ht="15">
      <c r="B62" s="4"/>
      <c r="C62" s="5"/>
    </row>
    <row r="63" spans="2:5" ht="15">
      <c r="B63" s="7" t="s">
        <v>16</v>
      </c>
      <c r="C63" s="10" t="s">
        <v>17</v>
      </c>
      <c r="D63" s="2"/>
      <c r="E63" s="2"/>
    </row>
    <row r="64" spans="2:9" ht="12.75">
      <c r="B64" s="31" t="s">
        <v>14</v>
      </c>
      <c r="C64" s="31"/>
      <c r="D64" s="31"/>
      <c r="E64" s="31"/>
      <c r="F64" s="31"/>
      <c r="G64" s="31"/>
      <c r="H64" s="25">
        <f>Query5_S_PR_TEPLO</f>
        <v>31883.54</v>
      </c>
      <c r="I64" s="25"/>
    </row>
    <row r="65" spans="2:9" ht="12.75">
      <c r="B65" s="31" t="s">
        <v>15</v>
      </c>
      <c r="C65" s="31"/>
      <c r="D65" s="31"/>
      <c r="E65" s="31"/>
      <c r="F65" s="31"/>
      <c r="G65" s="31"/>
      <c r="H65" s="25">
        <f>Query5_S_N_TEPLO</f>
        <v>29797.7</v>
      </c>
      <c r="I65" s="25"/>
    </row>
    <row r="66" spans="2:9" ht="15">
      <c r="B66" s="22" t="s">
        <v>20</v>
      </c>
      <c r="C66" s="22"/>
      <c r="D66" s="22"/>
      <c r="E66" s="22"/>
      <c r="F66" s="22"/>
      <c r="G66" s="12"/>
      <c r="H66" s="25">
        <f>H65-H64</f>
        <v>-2085.84</v>
      </c>
      <c r="I66" s="25"/>
    </row>
    <row r="67" spans="2:9" ht="15">
      <c r="B67" s="22"/>
      <c r="C67" s="22"/>
      <c r="D67" s="22"/>
      <c r="E67" s="22"/>
      <c r="F67" s="22"/>
      <c r="G67" s="12"/>
      <c r="H67" s="9"/>
      <c r="I67" s="9"/>
    </row>
    <row r="68" spans="2:3" ht="15">
      <c r="B68" s="4"/>
      <c r="C68" s="5"/>
    </row>
    <row r="69" spans="2:4" ht="15">
      <c r="B69" s="7" t="s">
        <v>18</v>
      </c>
      <c r="C69" s="10" t="s">
        <v>19</v>
      </c>
      <c r="D69" s="2"/>
    </row>
    <row r="70" spans="2:9" ht="12.75">
      <c r="B70" s="31" t="s">
        <v>14</v>
      </c>
      <c r="C70" s="31"/>
      <c r="D70" s="31"/>
      <c r="E70" s="31"/>
      <c r="F70" s="31"/>
      <c r="G70" s="31"/>
      <c r="H70" s="25">
        <f>Query5_S_PR_ELVO</f>
        <v>24786.92</v>
      </c>
      <c r="I70" s="25"/>
    </row>
    <row r="71" spans="2:9" ht="12.75">
      <c r="B71" s="31" t="s">
        <v>15</v>
      </c>
      <c r="C71" s="31"/>
      <c r="D71" s="31"/>
      <c r="E71" s="31"/>
      <c r="F71" s="31"/>
      <c r="G71" s="31"/>
      <c r="H71" s="25">
        <f>Query5_S_N_ELVO</f>
        <v>18636.78</v>
      </c>
      <c r="I71" s="25"/>
    </row>
    <row r="72" spans="2:9" ht="12.75">
      <c r="B72" s="22" t="s">
        <v>20</v>
      </c>
      <c r="C72" s="22"/>
      <c r="D72" s="22"/>
      <c r="E72" s="22"/>
      <c r="F72" s="22"/>
      <c r="G72" s="22"/>
      <c r="H72" s="25">
        <f>H71-H70</f>
        <v>-6150.139999999999</v>
      </c>
      <c r="I72" s="25"/>
    </row>
    <row r="73" spans="2:9" ht="12.75">
      <c r="B73" s="22"/>
      <c r="C73" s="22"/>
      <c r="D73" s="22"/>
      <c r="E73" s="22"/>
      <c r="F73" s="22"/>
      <c r="G73" s="22"/>
      <c r="H73" s="9"/>
      <c r="I73" s="9"/>
    </row>
    <row r="74" spans="2:9" ht="15">
      <c r="B74" s="11"/>
      <c r="C74" s="11"/>
      <c r="D74" s="11"/>
      <c r="E74" s="11"/>
      <c r="F74" s="11"/>
      <c r="G74" s="11"/>
      <c r="H74" s="9"/>
      <c r="I74" s="9"/>
    </row>
  </sheetData>
  <sheetProtection/>
  <mergeCells count="121">
    <mergeCell ref="H72:I72"/>
    <mergeCell ref="B70:G70"/>
    <mergeCell ref="B71:G71"/>
    <mergeCell ref="B60:F61"/>
    <mergeCell ref="B66:F67"/>
    <mergeCell ref="B59:G59"/>
    <mergeCell ref="B64:G64"/>
    <mergeCell ref="B65:G65"/>
    <mergeCell ref="H70:I70"/>
    <mergeCell ref="H71:I71"/>
    <mergeCell ref="H59:I59"/>
    <mergeCell ref="B58:G58"/>
    <mergeCell ref="B11:G11"/>
    <mergeCell ref="H11:I11"/>
    <mergeCell ref="H13:I13"/>
    <mergeCell ref="H64:I64"/>
    <mergeCell ref="H65:I65"/>
    <mergeCell ref="H66:I66"/>
    <mergeCell ref="B10:G10"/>
    <mergeCell ref="H6:I6"/>
    <mergeCell ref="H60:I60"/>
    <mergeCell ref="H8:I8"/>
    <mergeCell ref="H9:I9"/>
    <mergeCell ref="B55:G55"/>
    <mergeCell ref="B7:G7"/>
    <mergeCell ref="H7:I7"/>
    <mergeCell ref="H10:I10"/>
    <mergeCell ref="H58:I58"/>
    <mergeCell ref="G60:G61"/>
    <mergeCell ref="B72:F73"/>
    <mergeCell ref="G72:G73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4:G54"/>
    <mergeCell ref="H54:I54"/>
    <mergeCell ref="B51:G51"/>
    <mergeCell ref="H51:I51"/>
    <mergeCell ref="B52:G52"/>
    <mergeCell ref="H52:I52"/>
    <mergeCell ref="B53:G53"/>
    <mergeCell ref="H53:I53"/>
    <mergeCell ref="B49:G49"/>
    <mergeCell ref="H49:I49"/>
    <mergeCell ref="B50:G50"/>
    <mergeCell ref="H50:I50"/>
  </mergeCells>
  <printOptions/>
  <pageMargins left="0.75" right="0.58" top="0.27" bottom="0.32" header="0.2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3619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3399.8</v>
      </c>
      <c r="D7" s="14" t="s">
        <v>29</v>
      </c>
      <c r="E7" s="14" t="s">
        <v>30</v>
      </c>
      <c r="F7">
        <v>458.5</v>
      </c>
    </row>
    <row r="8" spans="1:2" ht="12.75">
      <c r="A8" t="s">
        <v>31</v>
      </c>
      <c r="B8">
        <v>253606.46</v>
      </c>
    </row>
    <row r="9" spans="1:7" ht="12.75">
      <c r="A9" t="s">
        <v>32</v>
      </c>
      <c r="B9">
        <v>16639.66</v>
      </c>
      <c r="C9">
        <v>37605.63</v>
      </c>
      <c r="D9">
        <v>29797.7</v>
      </c>
      <c r="E9">
        <v>31883.54</v>
      </c>
      <c r="F9">
        <v>18636.78</v>
      </c>
      <c r="G9">
        <v>24786.92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2021-03-16T08:46:17Z</cp:lastPrinted>
  <dcterms:created xsi:type="dcterms:W3CDTF">2013-02-11T07:55:36Z</dcterms:created>
  <dcterms:modified xsi:type="dcterms:W3CDTF">2021-03-26T08:32:17Z</dcterms:modified>
  <cp:category/>
  <cp:version/>
  <cp:contentType/>
  <cp:contentStatus/>
</cp:coreProperties>
</file>