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90" yWindow="90" windowWidth="1168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<sst xmlns="http://schemas.openxmlformats.org/spreadsheetml/2006/main" count="57" uniqueCount="57">
  <si>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</si>
  <si>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</si>
  <si>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</si>
  <si>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</si>
  <si>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</si>
  <si>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</si>
  <si>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</si>
  <si>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</si>
  <si>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</si>
  <si>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</si>
  <si>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</si>
  <si>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</si>
  <si>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</si>
  <si>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ул.Франко, 12</t>
  </si>
  <si>
    <t>01.01.2021г.</t>
  </si>
  <si>
    <t>31.12.2021г.</t>
  </si>
  <si>
    <t>Ганиев Д.М.</t>
  </si>
  <si>
    <t>Query3</t>
  </si>
  <si>
    <t>1951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</si>
  <si>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</si>
  <si>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</si>
  <si>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</si>
  <si>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</si>
  <si>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</si>
  <si>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</si>
  <si>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</si>
  <si>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</si>
  <si>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</si>
  <si>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</si>
  <si>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--Ремонт электромонтажного оборудования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</si>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</sst>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6"/>
  <sheetViews>
    <sheetView tabSelected="1" zoomScalePageLayoutView="0" workbookViewId="0" topLeftCell="A22">
      <selection activeCell="A47" sqref="A47:IV5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ул.Франко, 12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10" t="str">
        <f>Query3_GODPOSTR</f>
        <v>1951</v>
      </c>
      <c r="I5" s="10"/>
    </row>
    <row r="6" spans="2:9" ht="12.75">
      <c r="B6" s="9" t="s">
        <v>6</v>
      </c>
      <c r="C6" s="9"/>
      <c r="D6" s="9"/>
      <c r="E6" s="9"/>
      <c r="F6" s="9"/>
      <c r="G6" s="9"/>
      <c r="H6" s="10">
        <f>Query3_TOTALAREA</f>
        <v>519.8</v>
      </c>
      <c r="I6" s="10"/>
    </row>
    <row r="7" spans="2:9" ht="12.75">
      <c r="B7" s="11" t="s">
        <v>10</v>
      </c>
      <c r="C7" s="12"/>
      <c r="D7" s="12"/>
      <c r="E7" s="12"/>
      <c r="F7" s="12"/>
      <c r="G7" s="13"/>
      <c r="H7" s="10">
        <f>Query3_AREANEJIL</f>
        <v>0</v>
      </c>
      <c r="I7" s="10"/>
    </row>
    <row r="8" spans="2:9" ht="12.75">
      <c r="B8" s="9" t="s">
        <v>7</v>
      </c>
      <c r="C8" s="9"/>
      <c r="D8" s="9"/>
      <c r="E8" s="9"/>
      <c r="F8" s="9"/>
      <c r="G8" s="9"/>
      <c r="H8" s="10" t="str">
        <f>Query3_ETAG</f>
        <v>2</v>
      </c>
      <c r="I8" s="10"/>
    </row>
    <row r="9" spans="2:9" ht="12.75">
      <c r="B9" s="9" t="s">
        <v>8</v>
      </c>
      <c r="C9" s="9"/>
      <c r="D9" s="9"/>
      <c r="E9" s="9"/>
      <c r="F9" s="9"/>
      <c r="G9" s="9"/>
      <c r="H9" s="10" t="str">
        <f>Query3_KOLVOFLAT</f>
        <v>8</v>
      </c>
      <c r="I9" s="10"/>
    </row>
    <row r="10" spans="2:9" ht="12.75">
      <c r="B10" s="9" t="s">
        <v>9</v>
      </c>
      <c r="C10" s="9"/>
      <c r="D10" s="9"/>
      <c r="E10" s="9"/>
      <c r="F10" s="9"/>
      <c r="G10" s="9"/>
      <c r="H10" s="14">
        <f>Query4_SALDO</f>
        <v>-155435.35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7">
        <v>15936.25</v>
      </c>
      <c r="I12" s="8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7">
        <v>8250.23</v>
      </c>
      <c r="I13" s="8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7">
        <v>3835.02</v>
      </c>
      <c r="I14" s="8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7">
        <v>3851</v>
      </c>
      <c r="I15" s="8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7">
        <v>43352.26</v>
      </c>
      <c r="I16" s="8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7">
        <v>2872.15</v>
      </c>
      <c r="I17" s="8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7">
        <v>203.21</v>
      </c>
      <c r="I18" s="8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7">
        <v>38041.59</v>
      </c>
      <c r="I19" s="8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7">
        <v>2235.31</v>
      </c>
      <c r="I20" s="8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7">
        <v>1882.47</v>
      </c>
      <c r="I21" s="8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7">
        <v>58.4</v>
      </c>
      <c r="I22" s="8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7">
        <v>809.6</v>
      </c>
      <c r="I23" s="8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7">
        <v>40.46</v>
      </c>
      <c r="I24" s="8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7">
        <v>974.01</v>
      </c>
      <c r="I25" s="8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7">
        <v>11945.52</v>
      </c>
      <c r="I26" s="8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7">
        <v>11945.52</v>
      </c>
      <c r="I27" s="8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7">
        <v>19159.22</v>
      </c>
      <c r="I28" s="8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7">
        <v>1334.03</v>
      </c>
      <c r="I29" s="8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7">
        <v>17825.19</v>
      </c>
      <c r="I30" s="8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7">
        <v>2821.25</v>
      </c>
      <c r="I31" s="8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7">
        <v>549.14</v>
      </c>
      <c r="I32" s="8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7">
        <v>1321.33</v>
      </c>
      <c r="I33" s="8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7">
        <v>950.78</v>
      </c>
      <c r="I34" s="8"/>
    </row>
    <row r="35" spans="2:9" ht="12.75" customHeight="1">
      <c r="B35" s="18" t="s">
        <v>56</v>
      </c>
      <c r="C35" s="19"/>
      <c r="D35" s="19"/>
      <c r="E35" s="19"/>
      <c r="F35" s="19"/>
      <c r="G35" s="20"/>
      <c r="H35" s="7">
        <v>4994.93</v>
      </c>
      <c r="I35" s="8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7">
        <v>100091.9</v>
      </c>
      <c r="I36" s="8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7">
        <v>84800.27</v>
      </c>
      <c r="I37" s="8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7">
        <v>62992.71</v>
      </c>
      <c r="I38" s="8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7">
        <v>1568.16</v>
      </c>
      <c r="I39" s="8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7">
        <v>1566.94</v>
      </c>
      <c r="I40" s="8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7">
        <v>86368.43</v>
      </c>
      <c r="I41" s="8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7">
        <v>64559.65</v>
      </c>
      <c r="I42" s="8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7">
        <v>-13723.470000000001</v>
      </c>
      <c r="I43" s="8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7">
        <v>167566.45</v>
      </c>
      <c r="I44" s="8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7">
        <v>167566.45</v>
      </c>
      <c r="I45" s="8"/>
    </row>
    <row r="46" spans="2:7" ht="15">
      <c r="B46" s="2"/>
      <c r="C46" s="2"/>
      <c r="D46" s="2"/>
      <c r="E46" s="2"/>
      <c r="F46" s="2"/>
      <c r="G46" s="2"/>
    </row>
  </sheetData>
  <sheetProtection/>
  <mergeCells count="82">
    <mergeCell ref="B44:G44"/>
    <mergeCell ref="H44:I44"/>
    <mergeCell ref="B45:G45"/>
    <mergeCell ref="H45:I45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1:G11"/>
    <mergeCell ref="H11:I11"/>
    <mergeCell ref="H13:I13"/>
    <mergeCell ref="B10:G10"/>
    <mergeCell ref="H6:I6"/>
    <mergeCell ref="H8:I8"/>
    <mergeCell ref="H9:I9"/>
    <mergeCell ref="B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3895</v>
      </c>
      <c r="C6" s="4" t="s">
        <v>13</v>
      </c>
      <c r="D6" s="4" t="s">
        <v>14</v>
      </c>
      <c r="E6" s="4" t="s">
        <v>15</v>
      </c>
      <c r="F6" s="5">
        <v>44197</v>
      </c>
      <c r="G6" s="5">
        <v>44561</v>
      </c>
      <c r="H6" s="4" t="s">
        <v>16</v>
      </c>
    </row>
    <row r="7" spans="1:6" ht="12.75">
      <c r="A7" t="s">
        <v>17</v>
      </c>
      <c r="B7" s="4" t="s">
        <v>18</v>
      </c>
      <c r="C7">
        <v>519.8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-155435.35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2022-03-30T06:44:11Z</dcterms:modified>
  <cp:category/>
  <cp:version/>
  <cp:contentType/>
  <cp:contentStatus/>
</cp:coreProperties>
</file>