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<sst xmlns="http://schemas.openxmlformats.org/spreadsheetml/2006/main" count="80" uniqueCount="74">
  <si>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</si>
  <si>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</si>
  <si>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</si>
  <si>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</si>
  <si>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</si>
  <si>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</si>
  <si>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</si>
  <si>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</si>
  <si>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</si>
  <si>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</si>
  <si>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</si>
  <si>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</si>
  <si>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</si>
  <si>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</si>
  <si>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</si>
  <si>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</si>
  <si>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</si>
  <si>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</si>
  <si>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</si>
  <si>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</si>
  <si>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</si>
  <si>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</si>
  <si>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</si>
  <si>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ул.Орджоникидзе, 11</t>
  </si>
  <si>
    <t>01.01.2020г.</t>
  </si>
  <si>
    <t>31.12.2020г.</t>
  </si>
  <si>
    <t>Шамматов И.Т.</t>
  </si>
  <si>
    <t>Query3</t>
  </si>
  <si>
    <t>1968</t>
  </si>
  <si>
    <t>5</t>
  </si>
  <si>
    <t>77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</si>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</sst>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46">
      <selection activeCell="A73" sqref="A73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ул.Орджоникидзе, 11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3459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218.2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77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3082.75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37237.73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22242.64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11183.4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3811.69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160241.54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20124.39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18531.81</v>
      </c>
      <c r="I18" s="22"/>
    </row>
    <row r="19" spans="2:9" ht="29.25" customHeight="1">
      <c r="B19" s="30" t="s">
        <v>40</v>
      </c>
      <c r="C19" s="31"/>
      <c r="D19" s="31"/>
      <c r="E19" s="31"/>
      <c r="F19" s="31"/>
      <c r="G19" s="32"/>
      <c r="H19" s="21">
        <v>25426.95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2039.26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94119.13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26562.78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5418.58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2342.4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971.14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1795.87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7646.43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8038.69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349.67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95300.76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95300.76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105385.68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11780.51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93605.17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17476.11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1028.89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1647.36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12725.39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2074.47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44050.07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486254.67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551226.14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389807.67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6267.48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5699.92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31591.5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41941.04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589085.12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437448.63</v>
      </c>
      <c r="I49" s="22"/>
    </row>
    <row r="50" spans="2:10" ht="12.75" customHeight="1">
      <c r="B50" s="30" t="s">
        <v>71</v>
      </c>
      <c r="C50" s="31"/>
      <c r="D50" s="31"/>
      <c r="E50" s="31"/>
      <c r="F50" s="31"/>
      <c r="G50" s="32"/>
      <c r="H50" s="21">
        <v>102830.45000000001</v>
      </c>
      <c r="I50" s="22"/>
      <c r="J50" s="16"/>
    </row>
    <row r="51" spans="2:9" ht="12.75" customHeight="1">
      <c r="B51" s="30" t="s">
        <v>72</v>
      </c>
      <c r="C51" s="31"/>
      <c r="D51" s="31"/>
      <c r="E51" s="31"/>
      <c r="F51" s="31"/>
      <c r="G51" s="32"/>
      <c r="H51" s="21">
        <v>198465.12</v>
      </c>
      <c r="I51" s="22"/>
    </row>
    <row r="52" spans="2:9" ht="12.75" customHeight="1">
      <c r="B52" s="30" t="s">
        <v>73</v>
      </c>
      <c r="C52" s="31"/>
      <c r="D52" s="31"/>
      <c r="E52" s="31"/>
      <c r="F52" s="31"/>
      <c r="G52" s="32"/>
      <c r="H52" s="21">
        <v>77171.86</v>
      </c>
      <c r="I52" s="22"/>
    </row>
    <row r="53" spans="2:7" ht="15">
      <c r="B53" s="25" t="s">
        <v>11</v>
      </c>
      <c r="C53" s="25"/>
      <c r="D53" s="25"/>
      <c r="E53" s="25"/>
      <c r="F53" s="25"/>
      <c r="G53" s="25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12</v>
      </c>
      <c r="C55" s="8" t="s">
        <v>13</v>
      </c>
      <c r="D55" s="6"/>
      <c r="E55" s="6"/>
      <c r="F55" s="6"/>
      <c r="G55" s="3"/>
    </row>
    <row r="56" spans="2:9" ht="12.75">
      <c r="B56" s="18" t="s">
        <v>14</v>
      </c>
      <c r="C56" s="18"/>
      <c r="D56" s="18"/>
      <c r="E56" s="18"/>
      <c r="F56" s="18"/>
      <c r="G56" s="18"/>
      <c r="H56" s="17">
        <f>Query5_S_PR_VODA</f>
        <v>29231.65</v>
      </c>
      <c r="I56" s="17"/>
    </row>
    <row r="57" spans="2:9" ht="12.75">
      <c r="B57" s="18" t="s">
        <v>15</v>
      </c>
      <c r="C57" s="18"/>
      <c r="D57" s="18"/>
      <c r="E57" s="18"/>
      <c r="F57" s="18"/>
      <c r="G57" s="18"/>
      <c r="H57" s="17">
        <f>Query5_S_N_VODA</f>
        <v>12934.36</v>
      </c>
      <c r="I57" s="17"/>
    </row>
    <row r="58" spans="2:9" ht="12.75">
      <c r="B58" s="19" t="s">
        <v>20</v>
      </c>
      <c r="C58" s="19"/>
      <c r="D58" s="19"/>
      <c r="E58" s="19"/>
      <c r="F58" s="19"/>
      <c r="G58" s="19"/>
      <c r="H58" s="17">
        <f>H57-H56</f>
        <v>-16297.29</v>
      </c>
      <c r="I58" s="17"/>
    </row>
    <row r="59" spans="2:9" ht="12.75">
      <c r="B59" s="19"/>
      <c r="C59" s="19"/>
      <c r="D59" s="19"/>
      <c r="E59" s="19"/>
      <c r="F59" s="19"/>
      <c r="G59" s="19"/>
      <c r="H59" s="9"/>
      <c r="I59" s="9"/>
    </row>
    <row r="60" spans="2:3" ht="15">
      <c r="B60" s="4"/>
      <c r="C60" s="5"/>
    </row>
    <row r="61" spans="2:5" ht="15">
      <c r="B61" s="7" t="s">
        <v>16</v>
      </c>
      <c r="C61" s="10" t="s">
        <v>17</v>
      </c>
      <c r="D61" s="2"/>
      <c r="E61" s="2"/>
    </row>
    <row r="62" spans="2:9" ht="12.75">
      <c r="B62" s="18" t="s">
        <v>14</v>
      </c>
      <c r="C62" s="18"/>
      <c r="D62" s="18"/>
      <c r="E62" s="18"/>
      <c r="F62" s="18"/>
      <c r="G62" s="18"/>
      <c r="H62" s="17">
        <f>Query5_S_PR_TEPLO</f>
        <v>25644.05</v>
      </c>
      <c r="I62" s="17"/>
    </row>
    <row r="63" spans="2:9" ht="12.75">
      <c r="B63" s="18" t="s">
        <v>15</v>
      </c>
      <c r="C63" s="18"/>
      <c r="D63" s="18"/>
      <c r="E63" s="18"/>
      <c r="F63" s="18"/>
      <c r="G63" s="18"/>
      <c r="H63" s="17">
        <f>Query5_S_N_TEPLO</f>
        <v>23966.4</v>
      </c>
      <c r="I63" s="17"/>
    </row>
    <row r="64" spans="2:9" ht="15">
      <c r="B64" s="19" t="s">
        <v>20</v>
      </c>
      <c r="C64" s="19"/>
      <c r="D64" s="19"/>
      <c r="E64" s="19"/>
      <c r="F64" s="19"/>
      <c r="G64" s="12"/>
      <c r="H64" s="17">
        <f>H63-H62</f>
        <v>-1677.6499999999978</v>
      </c>
      <c r="I64" s="17"/>
    </row>
    <row r="65" spans="2:9" ht="15">
      <c r="B65" s="19"/>
      <c r="C65" s="19"/>
      <c r="D65" s="19"/>
      <c r="E65" s="19"/>
      <c r="F65" s="19"/>
      <c r="G65" s="12"/>
      <c r="H65" s="9"/>
      <c r="I65" s="9"/>
    </row>
    <row r="66" spans="2:3" ht="15">
      <c r="B66" s="4"/>
      <c r="C66" s="5"/>
    </row>
    <row r="67" spans="2:4" ht="15">
      <c r="B67" s="7" t="s">
        <v>18</v>
      </c>
      <c r="C67" s="10" t="s">
        <v>19</v>
      </c>
      <c r="D67" s="2"/>
    </row>
    <row r="68" spans="2:9" ht="12.75">
      <c r="B68" s="18" t="s">
        <v>14</v>
      </c>
      <c r="C68" s="18"/>
      <c r="D68" s="18"/>
      <c r="E68" s="18"/>
      <c r="F68" s="18"/>
      <c r="G68" s="18"/>
      <c r="H68" s="17">
        <f>Query5_S_PR_ELVO</f>
        <v>21668.87</v>
      </c>
      <c r="I68" s="17"/>
    </row>
    <row r="69" spans="2:9" ht="12.75">
      <c r="B69" s="18" t="s">
        <v>15</v>
      </c>
      <c r="C69" s="18"/>
      <c r="D69" s="18"/>
      <c r="E69" s="18"/>
      <c r="F69" s="18"/>
      <c r="G69" s="18"/>
      <c r="H69" s="17">
        <f>Query5_S_N_ELVO</f>
        <v>16292.38</v>
      </c>
      <c r="I69" s="17"/>
    </row>
    <row r="70" spans="2:9" ht="12.75">
      <c r="B70" s="19" t="s">
        <v>20</v>
      </c>
      <c r="C70" s="19"/>
      <c r="D70" s="19"/>
      <c r="E70" s="19"/>
      <c r="F70" s="19"/>
      <c r="G70" s="19"/>
      <c r="H70" s="17">
        <f>H69-H68</f>
        <v>-5376.49</v>
      </c>
      <c r="I70" s="17"/>
    </row>
    <row r="71" spans="2:9" ht="12.75">
      <c r="B71" s="19"/>
      <c r="C71" s="19"/>
      <c r="D71" s="19"/>
      <c r="E71" s="19"/>
      <c r="F71" s="19"/>
      <c r="G71" s="19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17">
    <mergeCell ref="B52:G52"/>
    <mergeCell ref="H52:I52"/>
    <mergeCell ref="B48:G48"/>
    <mergeCell ref="H48:I48"/>
    <mergeCell ref="B49:G49"/>
    <mergeCell ref="H49:I49"/>
    <mergeCell ref="B50:G50"/>
    <mergeCell ref="H50:I50"/>
    <mergeCell ref="B46:G46"/>
    <mergeCell ref="H46:I46"/>
    <mergeCell ref="B47:G47"/>
    <mergeCell ref="H47:I47"/>
    <mergeCell ref="B51:G51"/>
    <mergeCell ref="H51:I51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8:G59"/>
    <mergeCell ref="B70:F71"/>
    <mergeCell ref="G70:G71"/>
    <mergeCell ref="H5:I5"/>
    <mergeCell ref="B13:G13"/>
    <mergeCell ref="B5:G5"/>
    <mergeCell ref="B6:G6"/>
    <mergeCell ref="B8:G8"/>
    <mergeCell ref="B9:G9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H57:I57"/>
    <mergeCell ref="B56:G56"/>
    <mergeCell ref="B11:G11"/>
    <mergeCell ref="H11:I11"/>
    <mergeCell ref="H13:I13"/>
    <mergeCell ref="H62:I62"/>
    <mergeCell ref="H63:I63"/>
    <mergeCell ref="H64:I64"/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4706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3459</v>
      </c>
      <c r="D7" s="14" t="s">
        <v>29</v>
      </c>
      <c r="E7" s="14" t="s">
        <v>30</v>
      </c>
      <c r="F7">
        <v>218.2</v>
      </c>
    </row>
    <row r="8" spans="1:2" ht="12.75">
      <c r="A8" t="s">
        <v>31</v>
      </c>
      <c r="B8">
        <v>3082.75</v>
      </c>
    </row>
    <row r="9" spans="1:7" ht="12.75">
      <c r="A9" t="s">
        <v>32</v>
      </c>
      <c r="B9">
        <v>12934.36</v>
      </c>
      <c r="C9">
        <v>29231.65</v>
      </c>
      <c r="D9">
        <v>23966.4</v>
      </c>
      <c r="E9">
        <v>25644.05</v>
      </c>
      <c r="F9">
        <v>16292.38</v>
      </c>
      <c r="G9">
        <v>21668.87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2021-03-14T07:38:49Z</dcterms:modified>
  <cp:category/>
  <cp:version/>
  <cp:contentType/>
  <cp:contentStatus/>
</cp:coreProperties>
</file>