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<sst xmlns="http://schemas.openxmlformats.org/spreadsheetml/2006/main" count="85" uniqueCount="79">
  <si>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</si>
  <si>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</si>
  <si>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</si>
  <si>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</si>
  <si>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</si>
  <si>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</si>
  <si>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</si>
  <si>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</si>
  <si>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</si>
  <si>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</si>
  <si>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</si>
  <si>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</si>
  <si>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</si>
  <si>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</si>
  <si>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</si>
  <si>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</si>
  <si>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</si>
  <si>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</si>
  <si>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</si>
  <si>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</si>
  <si>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</si>
  <si>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</si>
  <si>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</si>
  <si>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ул.Архитектурная, 2</t>
  </si>
  <si>
    <t>01.01.2021г.</t>
  </si>
  <si>
    <t>31.12.2021г.</t>
  </si>
  <si>
    <t>Ганиев Д.М.</t>
  </si>
  <si>
    <t>Query3</t>
  </si>
  <si>
    <t>1954</t>
  </si>
  <si>
    <t>4</t>
  </si>
  <si>
    <t>47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</si>
  <si>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</si>
  <si>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</si>
  <si>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</si>
  <si>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</si>
  <si>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</si>
  <si>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</si>
  <si>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</si>
  <si>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</si>
  <si>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</si>
  <si>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</si>
  <si>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</si>
  <si>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</si>
  <si>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</si>
  <si>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</si>
  <si>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</si>
  <si>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</si>
  <si>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</si>
  <si>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</si>
  <si>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</si>
  <si>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</si>
  <si>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</si>
  <si>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</si>
  <si>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</si>
  <si>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</si>
  <si>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</si>
  <si>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</si>
  <si>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</si>
  <si>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</si>
  <si>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</si>
  <si>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</si>
  <si>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</si>
  <si>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</si>
  <si>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</si>
  <si>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</si>
  <si>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</si>
  <si>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</si>
  <si>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</si>
  <si>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</si>
  <si>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</si>
  <si>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</si>
  <si>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</si>
  <si>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</si>
  <si>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</si>
  <si>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</si>
  <si>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</si>
  <si>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</si>
  <si>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</si>
  <si>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 xml:space="preserve">   --Изготовление проектно-сметной документации  узла учета тепловой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</si>
</sst>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7"/>
  <sheetViews>
    <sheetView tabSelected="1" zoomScalePageLayoutView="0" workbookViewId="0" topLeftCell="A1">
      <selection activeCell="J71" sqref="J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00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ул.Архитектурная, 2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1954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2828.9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966.7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4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47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-524308.97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83841.37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53709.09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19920.28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10212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110166.16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18809.48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8327.21</v>
      </c>
      <c r="I18" s="22"/>
    </row>
    <row r="19" spans="2:9" ht="24.75" customHeight="1">
      <c r="B19" s="30" t="s">
        <v>40</v>
      </c>
      <c r="C19" s="31"/>
      <c r="D19" s="31"/>
      <c r="E19" s="31"/>
      <c r="F19" s="31"/>
      <c r="G19" s="32"/>
      <c r="H19" s="21">
        <v>48647.97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26080.45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8301.05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39090.43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3979.3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2258.3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15799.7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4359.87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9559.69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3133.57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82305.15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82168.15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137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103064.15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1815.4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30194.09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71054.66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32566.06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26640.56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5925.5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97590.38</v>
      </c>
      <c r="I39" s="22"/>
    </row>
    <row r="40" spans="2:9" ht="12.75" customHeight="1">
      <c r="B40" s="33" t="s">
        <v>78</v>
      </c>
      <c r="C40" s="31"/>
      <c r="D40" s="31"/>
      <c r="E40" s="31"/>
      <c r="F40" s="31"/>
      <c r="G40" s="32"/>
      <c r="H40" s="21">
        <v>75000</v>
      </c>
      <c r="I40" s="22"/>
    </row>
    <row r="41" spans="2:9" ht="12.75" customHeight="1">
      <c r="B41" s="30" t="s">
        <v>61</v>
      </c>
      <c r="C41" s="31"/>
      <c r="D41" s="31"/>
      <c r="E41" s="31"/>
      <c r="F41" s="31"/>
      <c r="G41" s="32"/>
      <c r="H41" s="21">
        <v>756.72</v>
      </c>
      <c r="I41" s="22"/>
    </row>
    <row r="42" spans="2:9" ht="12.75" customHeight="1">
      <c r="B42" s="30" t="s">
        <v>62</v>
      </c>
      <c r="C42" s="31"/>
      <c r="D42" s="31"/>
      <c r="E42" s="31"/>
      <c r="F42" s="31"/>
      <c r="G42" s="32"/>
      <c r="H42" s="21">
        <v>1235.54</v>
      </c>
      <c r="I42" s="22"/>
    </row>
    <row r="43" spans="2:9" ht="12.75" customHeight="1">
      <c r="B43" s="30" t="s">
        <v>63</v>
      </c>
      <c r="C43" s="31"/>
      <c r="D43" s="31"/>
      <c r="E43" s="31"/>
      <c r="F43" s="31"/>
      <c r="G43" s="32"/>
      <c r="H43" s="21">
        <v>16189.92</v>
      </c>
      <c r="I43" s="22"/>
    </row>
    <row r="44" spans="2:9" ht="12.75" customHeight="1">
      <c r="B44" s="30" t="s">
        <v>64</v>
      </c>
      <c r="C44" s="31"/>
      <c r="D44" s="31"/>
      <c r="E44" s="31"/>
      <c r="F44" s="31"/>
      <c r="G44" s="32"/>
      <c r="H44" s="21">
        <v>4408.2</v>
      </c>
      <c r="I44" s="22"/>
    </row>
    <row r="45" spans="2:9" ht="12.75" customHeight="1">
      <c r="B45" s="30" t="s">
        <v>65</v>
      </c>
      <c r="C45" s="31"/>
      <c r="D45" s="31"/>
      <c r="E45" s="31"/>
      <c r="F45" s="31"/>
      <c r="G45" s="32"/>
      <c r="H45" s="21">
        <v>52875.35</v>
      </c>
      <c r="I45" s="22"/>
    </row>
    <row r="46" spans="2:9" ht="12.75" customHeight="1">
      <c r="B46" s="30" t="s">
        <v>66</v>
      </c>
      <c r="C46" s="31"/>
      <c r="D46" s="31"/>
      <c r="E46" s="31"/>
      <c r="F46" s="31"/>
      <c r="G46" s="32"/>
      <c r="H46" s="21">
        <v>601499.05</v>
      </c>
      <c r="I46" s="22"/>
    </row>
    <row r="47" spans="2:9" ht="12.75" customHeight="1">
      <c r="B47" s="30" t="s">
        <v>67</v>
      </c>
      <c r="C47" s="31"/>
      <c r="D47" s="31"/>
      <c r="E47" s="31"/>
      <c r="F47" s="31"/>
      <c r="G47" s="32"/>
      <c r="H47" s="21">
        <v>454887.48</v>
      </c>
      <c r="I47" s="22"/>
    </row>
    <row r="48" spans="2:9" ht="12.75" customHeight="1">
      <c r="B48" s="30" t="s">
        <v>68</v>
      </c>
      <c r="C48" s="31"/>
      <c r="D48" s="31"/>
      <c r="E48" s="31"/>
      <c r="F48" s="31"/>
      <c r="G48" s="32"/>
      <c r="H48" s="21">
        <v>413375.49</v>
      </c>
      <c r="I48" s="22"/>
    </row>
    <row r="49" spans="2:9" ht="12.75" customHeight="1">
      <c r="B49" s="30" t="s">
        <v>69</v>
      </c>
      <c r="C49" s="31"/>
      <c r="D49" s="31"/>
      <c r="E49" s="31"/>
      <c r="F49" s="31"/>
      <c r="G49" s="32"/>
      <c r="H49" s="21">
        <v>6267.48</v>
      </c>
      <c r="I49" s="22"/>
    </row>
    <row r="50" spans="2:9" ht="12.75" customHeight="1">
      <c r="B50" s="30" t="s">
        <v>70</v>
      </c>
      <c r="C50" s="31"/>
      <c r="D50" s="31"/>
      <c r="E50" s="31"/>
      <c r="F50" s="31"/>
      <c r="G50" s="32"/>
      <c r="H50" s="21">
        <v>12389.46</v>
      </c>
      <c r="I50" s="22"/>
    </row>
    <row r="51" spans="2:9" ht="12.75" customHeight="1">
      <c r="B51" s="30" t="s">
        <v>71</v>
      </c>
      <c r="C51" s="31"/>
      <c r="D51" s="31"/>
      <c r="E51" s="31"/>
      <c r="F51" s="31"/>
      <c r="G51" s="32"/>
      <c r="H51" s="21">
        <v>70898.88</v>
      </c>
      <c r="I51" s="22"/>
    </row>
    <row r="52" spans="2:9" ht="12.75" customHeight="1">
      <c r="B52" s="30" t="s">
        <v>72</v>
      </c>
      <c r="C52" s="31"/>
      <c r="D52" s="31"/>
      <c r="E52" s="31"/>
      <c r="F52" s="31"/>
      <c r="G52" s="32"/>
      <c r="H52" s="21">
        <v>61038.07</v>
      </c>
      <c r="I52" s="22"/>
    </row>
    <row r="53" spans="2:10" ht="12.75" customHeight="1">
      <c r="B53" s="30" t="s">
        <v>73</v>
      </c>
      <c r="C53" s="31"/>
      <c r="D53" s="31"/>
      <c r="E53" s="31"/>
      <c r="F53" s="31"/>
      <c r="G53" s="32"/>
      <c r="H53" s="21">
        <v>532053.84</v>
      </c>
      <c r="I53" s="22"/>
      <c r="J53" s="16"/>
    </row>
    <row r="54" spans="2:10" ht="12.75" customHeight="1">
      <c r="B54" s="30" t="s">
        <v>74</v>
      </c>
      <c r="C54" s="31"/>
      <c r="D54" s="31"/>
      <c r="E54" s="31"/>
      <c r="F54" s="31"/>
      <c r="G54" s="32"/>
      <c r="H54" s="21">
        <v>486803.02</v>
      </c>
      <c r="I54" s="22"/>
      <c r="J54" s="16"/>
    </row>
    <row r="55" spans="2:10" ht="12.75" customHeight="1">
      <c r="B55" s="30" t="s">
        <v>75</v>
      </c>
      <c r="C55" s="31"/>
      <c r="D55" s="31"/>
      <c r="E55" s="31"/>
      <c r="F55" s="31"/>
      <c r="G55" s="32"/>
      <c r="H55" s="21">
        <v>-69445.21000000008</v>
      </c>
      <c r="I55" s="22"/>
      <c r="J55" s="16"/>
    </row>
    <row r="56" spans="2:9" ht="12.75" customHeight="1">
      <c r="B56" s="30" t="s">
        <v>76</v>
      </c>
      <c r="C56" s="31"/>
      <c r="D56" s="31"/>
      <c r="E56" s="31"/>
      <c r="F56" s="31"/>
      <c r="G56" s="32"/>
      <c r="H56" s="21">
        <v>118860.85</v>
      </c>
      <c r="I56" s="22"/>
    </row>
    <row r="57" spans="2:9" ht="12.75" customHeight="1">
      <c r="B57" s="30" t="s">
        <v>77</v>
      </c>
      <c r="C57" s="31"/>
      <c r="D57" s="31"/>
      <c r="E57" s="31"/>
      <c r="F57" s="31"/>
      <c r="G57" s="32"/>
      <c r="H57" s="21">
        <v>78059.36</v>
      </c>
      <c r="I57" s="22"/>
    </row>
    <row r="58" spans="2:7" ht="15">
      <c r="B58" s="25" t="s">
        <v>11</v>
      </c>
      <c r="C58" s="25"/>
      <c r="D58" s="25"/>
      <c r="E58" s="25"/>
      <c r="F58" s="25"/>
      <c r="G58" s="25"/>
    </row>
    <row r="59" spans="2:7" ht="15">
      <c r="B59" s="3"/>
      <c r="C59" s="3"/>
      <c r="D59" s="3"/>
      <c r="E59" s="3"/>
      <c r="F59" s="3"/>
      <c r="G59" s="3"/>
    </row>
    <row r="60" spans="2:7" ht="15">
      <c r="B60" s="7" t="s">
        <v>12</v>
      </c>
      <c r="C60" s="8" t="s">
        <v>13</v>
      </c>
      <c r="D60" s="6"/>
      <c r="E60" s="6"/>
      <c r="F60" s="6"/>
      <c r="G60" s="3"/>
    </row>
    <row r="61" spans="2:9" ht="12.75">
      <c r="B61" s="18" t="s">
        <v>14</v>
      </c>
      <c r="C61" s="18"/>
      <c r="D61" s="18"/>
      <c r="E61" s="18"/>
      <c r="F61" s="18"/>
      <c r="G61" s="18"/>
      <c r="H61" s="17">
        <f>Query5_S_PR_VODA</f>
        <v>28947.24</v>
      </c>
      <c r="I61" s="17"/>
    </row>
    <row r="62" spans="2:9" ht="12.75">
      <c r="B62" s="18" t="s">
        <v>15</v>
      </c>
      <c r="C62" s="18"/>
      <c r="D62" s="18"/>
      <c r="E62" s="18"/>
      <c r="F62" s="18"/>
      <c r="G62" s="18"/>
      <c r="H62" s="17">
        <f>Query5_S_N_VODA</f>
        <v>16755</v>
      </c>
      <c r="I62" s="17"/>
    </row>
    <row r="63" spans="2:9" ht="12.75">
      <c r="B63" s="19" t="s">
        <v>20</v>
      </c>
      <c r="C63" s="19"/>
      <c r="D63" s="19"/>
      <c r="E63" s="19"/>
      <c r="F63" s="19"/>
      <c r="G63" s="19"/>
      <c r="H63" s="17">
        <f>H62-H61</f>
        <v>-12192.240000000002</v>
      </c>
      <c r="I63" s="17"/>
    </row>
    <row r="64" spans="2:9" ht="12.75">
      <c r="B64" s="19"/>
      <c r="C64" s="19"/>
      <c r="D64" s="19"/>
      <c r="E64" s="19"/>
      <c r="F64" s="19"/>
      <c r="G64" s="19"/>
      <c r="H64" s="9"/>
      <c r="I64" s="9"/>
    </row>
    <row r="65" spans="2:3" ht="15">
      <c r="B65" s="4"/>
      <c r="C65" s="5"/>
    </row>
    <row r="66" spans="2:5" ht="15">
      <c r="B66" s="7" t="s">
        <v>16</v>
      </c>
      <c r="C66" s="10" t="s">
        <v>17</v>
      </c>
      <c r="D66" s="2"/>
      <c r="E66" s="2"/>
    </row>
    <row r="67" spans="2:9" ht="12.75">
      <c r="B67" s="18" t="s">
        <v>14</v>
      </c>
      <c r="C67" s="18"/>
      <c r="D67" s="18"/>
      <c r="E67" s="18"/>
      <c r="F67" s="18"/>
      <c r="G67" s="18"/>
      <c r="H67" s="17">
        <f>Query5_S_PR_TEPLO</f>
        <v>30728.37</v>
      </c>
      <c r="I67" s="17"/>
    </row>
    <row r="68" spans="2:9" ht="12.75">
      <c r="B68" s="18" t="s">
        <v>15</v>
      </c>
      <c r="C68" s="18"/>
      <c r="D68" s="18"/>
      <c r="E68" s="18"/>
      <c r="F68" s="18"/>
      <c r="G68" s="18"/>
      <c r="H68" s="17">
        <f>Query5_S_N_TEPLO</f>
        <v>30636.46</v>
      </c>
      <c r="I68" s="17"/>
    </row>
    <row r="69" spans="2:9" ht="15">
      <c r="B69" s="19" t="s">
        <v>20</v>
      </c>
      <c r="C69" s="19"/>
      <c r="D69" s="19"/>
      <c r="E69" s="19"/>
      <c r="F69" s="19"/>
      <c r="G69" s="12"/>
      <c r="H69" s="17">
        <f>H68-H67</f>
        <v>-91.90999999999985</v>
      </c>
      <c r="I69" s="17"/>
    </row>
    <row r="70" spans="2:9" ht="15">
      <c r="B70" s="19"/>
      <c r="C70" s="19"/>
      <c r="D70" s="19"/>
      <c r="E70" s="19"/>
      <c r="F70" s="19"/>
      <c r="G70" s="12"/>
      <c r="H70" s="9"/>
      <c r="I70" s="9"/>
    </row>
    <row r="71" spans="2:3" ht="15">
      <c r="B71" s="4"/>
      <c r="C71" s="5"/>
    </row>
    <row r="72" spans="2:4" ht="15">
      <c r="B72" s="7" t="s">
        <v>18</v>
      </c>
      <c r="C72" s="10" t="s">
        <v>19</v>
      </c>
      <c r="D72" s="2"/>
    </row>
    <row r="73" spans="2:9" ht="12.75">
      <c r="B73" s="18" t="s">
        <v>14</v>
      </c>
      <c r="C73" s="18"/>
      <c r="D73" s="18"/>
      <c r="E73" s="18"/>
      <c r="F73" s="18"/>
      <c r="G73" s="18"/>
      <c r="H73" s="17">
        <f>Query5_S_PR_ELVO</f>
        <v>28867.4</v>
      </c>
      <c r="I73" s="17"/>
    </row>
    <row r="74" spans="2:9" ht="12.75">
      <c r="B74" s="18" t="s">
        <v>15</v>
      </c>
      <c r="C74" s="18"/>
      <c r="D74" s="18"/>
      <c r="E74" s="18"/>
      <c r="F74" s="18"/>
      <c r="G74" s="18"/>
      <c r="H74" s="17">
        <f>Query5_S_N_ELVO</f>
        <v>16381.46</v>
      </c>
      <c r="I74" s="17"/>
    </row>
    <row r="75" spans="2:9" ht="12.75">
      <c r="B75" s="19" t="s">
        <v>20</v>
      </c>
      <c r="C75" s="19"/>
      <c r="D75" s="19"/>
      <c r="E75" s="19"/>
      <c r="F75" s="19"/>
      <c r="G75" s="19"/>
      <c r="H75" s="17">
        <f>H74-H73</f>
        <v>-12485.940000000002</v>
      </c>
      <c r="I75" s="17"/>
    </row>
    <row r="76" spans="2:9" ht="12.75">
      <c r="B76" s="19"/>
      <c r="C76" s="19"/>
      <c r="D76" s="19"/>
      <c r="E76" s="19"/>
      <c r="F76" s="19"/>
      <c r="G76" s="19"/>
      <c r="H76" s="9"/>
      <c r="I76" s="9"/>
    </row>
    <row r="77" spans="2:9" ht="15">
      <c r="B77" s="11"/>
      <c r="C77" s="11"/>
      <c r="D77" s="11"/>
      <c r="E77" s="11"/>
      <c r="F77" s="11"/>
      <c r="G77" s="11"/>
      <c r="H77" s="9"/>
      <c r="I77" s="9"/>
    </row>
  </sheetData>
  <sheetProtection/>
  <mergeCells count="127">
    <mergeCell ref="B53:G53"/>
    <mergeCell ref="H53:I53"/>
    <mergeCell ref="B57:G57"/>
    <mergeCell ref="H57:I57"/>
    <mergeCell ref="B54:G54"/>
    <mergeCell ref="H54:I54"/>
    <mergeCell ref="B55:G55"/>
    <mergeCell ref="H55:I55"/>
    <mergeCell ref="B56:G56"/>
    <mergeCell ref="H56:I56"/>
    <mergeCell ref="B49:G49"/>
    <mergeCell ref="H49:I49"/>
    <mergeCell ref="B50:G50"/>
    <mergeCell ref="H50:I50"/>
    <mergeCell ref="B51:G51"/>
    <mergeCell ref="H51:I51"/>
    <mergeCell ref="B52:G52"/>
    <mergeCell ref="H52:I52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3:G64"/>
    <mergeCell ref="B75:F76"/>
    <mergeCell ref="G75:G76"/>
    <mergeCell ref="H5:I5"/>
    <mergeCell ref="B13:G13"/>
    <mergeCell ref="B5:G5"/>
    <mergeCell ref="B6:G6"/>
    <mergeCell ref="B8:G8"/>
    <mergeCell ref="B9:G9"/>
    <mergeCell ref="B10:G10"/>
    <mergeCell ref="H6:I6"/>
    <mergeCell ref="H63:I63"/>
    <mergeCell ref="H8:I8"/>
    <mergeCell ref="H9:I9"/>
    <mergeCell ref="B58:G58"/>
    <mergeCell ref="B7:G7"/>
    <mergeCell ref="H7:I7"/>
    <mergeCell ref="H10:I10"/>
    <mergeCell ref="H61:I61"/>
    <mergeCell ref="H62:I62"/>
    <mergeCell ref="B61:G61"/>
    <mergeCell ref="B11:G11"/>
    <mergeCell ref="H11:I11"/>
    <mergeCell ref="H13:I13"/>
    <mergeCell ref="H67:I67"/>
    <mergeCell ref="H68:I68"/>
    <mergeCell ref="H69:I69"/>
    <mergeCell ref="H75:I75"/>
    <mergeCell ref="B73:G73"/>
    <mergeCell ref="B74:G74"/>
    <mergeCell ref="B63:F64"/>
    <mergeCell ref="B69:F70"/>
    <mergeCell ref="B62:G62"/>
    <mergeCell ref="B67:G67"/>
    <mergeCell ref="B68:G68"/>
    <mergeCell ref="H73:I73"/>
    <mergeCell ref="H74:I74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3617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2828.9</v>
      </c>
      <c r="D7" s="14" t="s">
        <v>29</v>
      </c>
      <c r="E7" s="14" t="s">
        <v>30</v>
      </c>
      <c r="F7">
        <v>966.7</v>
      </c>
    </row>
    <row r="8" spans="1:2" ht="12.75">
      <c r="A8" t="s">
        <v>31</v>
      </c>
      <c r="B8">
        <v>-524308.97</v>
      </c>
    </row>
    <row r="9" spans="1:7" ht="12.75">
      <c r="A9" t="s">
        <v>32</v>
      </c>
      <c r="B9">
        <v>16755</v>
      </c>
      <c r="C9">
        <v>28947.24</v>
      </c>
      <c r="D9">
        <v>30636.46</v>
      </c>
      <c r="E9">
        <v>30728.37</v>
      </c>
      <c r="F9">
        <v>16381.46</v>
      </c>
      <c r="G9">
        <v>28867.4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2022-03-15T07:39:15Z</cp:lastPrinted>
  <dcterms:created xsi:type="dcterms:W3CDTF">2013-02-11T07:55:36Z</dcterms:created>
  <dcterms:modified xsi:type="dcterms:W3CDTF">2022-03-24T11:40:20Z</dcterms:modified>
  <cp:category/>
  <cp:version/>
  <cp:contentType/>
  <cp:contentStatus/>
</cp:coreProperties>
</file>