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'Лист1'!$A$1:$I$58</definedName>
  </definedNames>
  <calcPr fullCalcOnLoad="1"/>
</workbook>
</file>

<file path=xl/sharedStrings.xml><?xml version="1.0" encoding="utf-8"?>
<sst xmlns="http://schemas.openxmlformats.org/spreadsheetml/2006/main" count="68" uniqueCount="65">
  <si>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</si>
  <si>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</si>
  <si>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</si>
  <si>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</si>
  <si>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</si>
  <si>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</si>
  <si>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</si>
  <si>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</si>
  <si>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</si>
  <si>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</si>
  <si>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</si>
  <si>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</si>
  <si>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</si>
  <si>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</si>
  <si>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</si>
  <si>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</si>
  <si>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</si>
  <si>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</si>
  <si>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</si>
  <si>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</si>
  <si>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ул.Фурманова, 10</t>
  </si>
  <si>
    <t>01.01.2020г.</t>
  </si>
  <si>
    <t>31.12.2020г.</t>
  </si>
  <si>
    <t>Шамматов И.Т.</t>
  </si>
  <si>
    <t>Query3</t>
  </si>
  <si>
    <t>1954</t>
  </si>
  <si>
    <t>2</t>
  </si>
  <si>
    <t>24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</si>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</sst>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52" applyFont="1" applyBorder="1" applyAlignment="1">
      <alignment horizontal="left"/>
      <protection/>
    </xf>
    <xf numFmtId="0" fontId="4" fillId="0" borderId="0" xfId="52">
      <alignment/>
      <protection/>
    </xf>
    <xf numFmtId="0" fontId="21" fillId="0" borderId="0" xfId="52" applyFont="1" applyBorder="1" applyAlignment="1" applyProtection="1">
      <alignment horizontal="right" vertical="center"/>
      <protection/>
    </xf>
    <xf numFmtId="0" fontId="12" fillId="0" borderId="0" xfId="52" applyFont="1">
      <alignment/>
      <protection/>
    </xf>
    <xf numFmtId="0" fontId="2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52" applyFont="1" applyBorder="1" applyAlignment="1" applyProtection="1">
      <alignment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Font="1" applyAlignment="1">
      <alignment horizontal="right"/>
    </xf>
    <xf numFmtId="0" fontId="22" fillId="0" borderId="0" xfId="52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8"/>
  <sheetViews>
    <sheetView tabSelected="1" zoomScalePageLayoutView="0" workbookViewId="0" topLeftCell="A1">
      <selection activeCell="A59" sqref="A59:IV6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ул.Фурманова, 10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18" t="str">
        <f>Query3_GODPOSTR</f>
        <v>1954</v>
      </c>
      <c r="I5" s="18"/>
    </row>
    <row r="6" spans="2:9" ht="12.75">
      <c r="B6" s="24" t="s">
        <v>6</v>
      </c>
      <c r="C6" s="24"/>
      <c r="D6" s="24"/>
      <c r="E6" s="24"/>
      <c r="F6" s="24"/>
      <c r="G6" s="24"/>
      <c r="H6" s="18">
        <f>Query3_TOTALAREA</f>
        <v>835.8</v>
      </c>
      <c r="I6" s="18"/>
    </row>
    <row r="7" spans="2:9" ht="12.75">
      <c r="B7" s="24" t="s">
        <v>7</v>
      </c>
      <c r="C7" s="24"/>
      <c r="D7" s="24"/>
      <c r="E7" s="24"/>
      <c r="F7" s="24"/>
      <c r="G7" s="24"/>
      <c r="H7" s="18" t="str">
        <f>Query3_ETAG</f>
        <v>2</v>
      </c>
      <c r="I7" s="18"/>
    </row>
    <row r="8" spans="2:9" ht="12.75">
      <c r="B8" s="24" t="s">
        <v>8</v>
      </c>
      <c r="C8" s="24"/>
      <c r="D8" s="24"/>
      <c r="E8" s="24"/>
      <c r="F8" s="24"/>
      <c r="G8" s="24"/>
      <c r="H8" s="18" t="str">
        <f>Query3_KOLVOFLAT</f>
        <v>24</v>
      </c>
      <c r="I8" s="18"/>
    </row>
    <row r="9" spans="2:9" ht="12.75">
      <c r="B9" s="24" t="s">
        <v>9</v>
      </c>
      <c r="C9" s="24"/>
      <c r="D9" s="24"/>
      <c r="E9" s="24"/>
      <c r="F9" s="24"/>
      <c r="G9" s="24"/>
      <c r="H9" s="20">
        <f>Query4_SALDO</f>
        <v>-735748.11</v>
      </c>
      <c r="I9" s="20"/>
    </row>
    <row r="10" spans="2:9" ht="15">
      <c r="B10" s="15" t="s">
        <v>3</v>
      </c>
      <c r="C10" s="15"/>
      <c r="D10" s="15"/>
      <c r="E10" s="15"/>
      <c r="F10" s="15"/>
      <c r="G10" s="15"/>
      <c r="H10" s="15" t="s">
        <v>4</v>
      </c>
      <c r="I10" s="15"/>
    </row>
    <row r="11" spans="2:9" ht="12.75" customHeight="1">
      <c r="B11" s="21" t="s">
        <v>30</v>
      </c>
      <c r="C11" s="22"/>
      <c r="D11" s="22"/>
      <c r="E11" s="22"/>
      <c r="F11" s="22"/>
      <c r="G11" s="23"/>
      <c r="H11" s="16">
        <v>8321.33</v>
      </c>
      <c r="I11" s="17"/>
    </row>
    <row r="12" spans="2:9" ht="12.75" customHeight="1">
      <c r="B12" s="21" t="s">
        <v>31</v>
      </c>
      <c r="C12" s="22"/>
      <c r="D12" s="22"/>
      <c r="E12" s="22"/>
      <c r="F12" s="22"/>
      <c r="G12" s="23"/>
      <c r="H12" s="16">
        <v>4299.2</v>
      </c>
      <c r="I12" s="17"/>
    </row>
    <row r="13" spans="2:9" ht="12.75" customHeight="1">
      <c r="B13" s="21" t="s">
        <v>32</v>
      </c>
      <c r="C13" s="22"/>
      <c r="D13" s="22"/>
      <c r="E13" s="22"/>
      <c r="F13" s="22"/>
      <c r="G13" s="23"/>
      <c r="H13" s="16">
        <v>4022.13</v>
      </c>
      <c r="I13" s="17"/>
    </row>
    <row r="14" spans="2:9" ht="12.75" customHeight="1">
      <c r="B14" s="21" t="s">
        <v>33</v>
      </c>
      <c r="C14" s="22"/>
      <c r="D14" s="22"/>
      <c r="E14" s="22"/>
      <c r="F14" s="22"/>
      <c r="G14" s="23"/>
      <c r="H14" s="16">
        <v>9759.13</v>
      </c>
      <c r="I14" s="17"/>
    </row>
    <row r="15" spans="2:9" ht="12.75" customHeight="1">
      <c r="B15" s="21" t="s">
        <v>34</v>
      </c>
      <c r="C15" s="22"/>
      <c r="D15" s="22"/>
      <c r="E15" s="22"/>
      <c r="F15" s="22"/>
      <c r="G15" s="23"/>
      <c r="H15" s="16">
        <v>4573.44</v>
      </c>
      <c r="I15" s="17"/>
    </row>
    <row r="16" spans="2:9" ht="12.75" customHeight="1">
      <c r="B16" s="21" t="s">
        <v>35</v>
      </c>
      <c r="C16" s="22"/>
      <c r="D16" s="22"/>
      <c r="E16" s="22"/>
      <c r="F16" s="22"/>
      <c r="G16" s="23"/>
      <c r="H16" s="16">
        <v>2286.23</v>
      </c>
      <c r="I16" s="17"/>
    </row>
    <row r="17" spans="2:9" ht="12.75" customHeight="1">
      <c r="B17" s="21" t="s">
        <v>36</v>
      </c>
      <c r="C17" s="22"/>
      <c r="D17" s="22"/>
      <c r="E17" s="22"/>
      <c r="F17" s="22"/>
      <c r="G17" s="23"/>
      <c r="H17" s="16">
        <v>2899.46</v>
      </c>
      <c r="I17" s="17"/>
    </row>
    <row r="18" spans="2:9" ht="12.75" customHeight="1">
      <c r="B18" s="21" t="s">
        <v>37</v>
      </c>
      <c r="C18" s="22"/>
      <c r="D18" s="22"/>
      <c r="E18" s="22"/>
      <c r="F18" s="22"/>
      <c r="G18" s="23"/>
      <c r="H18" s="16">
        <v>5701.15</v>
      </c>
      <c r="I18" s="17"/>
    </row>
    <row r="19" spans="2:9" ht="12.75" customHeight="1">
      <c r="B19" s="21" t="s">
        <v>38</v>
      </c>
      <c r="C19" s="22"/>
      <c r="D19" s="22"/>
      <c r="E19" s="22"/>
      <c r="F19" s="22"/>
      <c r="G19" s="23"/>
      <c r="H19" s="16">
        <v>115.55</v>
      </c>
      <c r="I19" s="17"/>
    </row>
    <row r="20" spans="2:9" ht="12.75" customHeight="1">
      <c r="B20" s="21" t="s">
        <v>39</v>
      </c>
      <c r="C20" s="22"/>
      <c r="D20" s="22"/>
      <c r="E20" s="22"/>
      <c r="F20" s="22"/>
      <c r="G20" s="23"/>
      <c r="H20" s="16">
        <v>1320</v>
      </c>
      <c r="I20" s="17"/>
    </row>
    <row r="21" spans="2:9" ht="12.75" customHeight="1">
      <c r="B21" s="21" t="s">
        <v>40</v>
      </c>
      <c r="C21" s="22"/>
      <c r="D21" s="22"/>
      <c r="E21" s="22"/>
      <c r="F21" s="22"/>
      <c r="G21" s="23"/>
      <c r="H21" s="16">
        <v>242.79</v>
      </c>
      <c r="I21" s="17"/>
    </row>
    <row r="22" spans="2:9" ht="12.75" customHeight="1">
      <c r="B22" s="21" t="s">
        <v>41</v>
      </c>
      <c r="C22" s="22"/>
      <c r="D22" s="22"/>
      <c r="E22" s="22"/>
      <c r="F22" s="22"/>
      <c r="G22" s="23"/>
      <c r="H22" s="16">
        <v>477.31</v>
      </c>
      <c r="I22" s="17"/>
    </row>
    <row r="23" spans="2:9" ht="12.75" customHeight="1">
      <c r="B23" s="21" t="s">
        <v>42</v>
      </c>
      <c r="C23" s="22"/>
      <c r="D23" s="22"/>
      <c r="E23" s="22"/>
      <c r="F23" s="22"/>
      <c r="G23" s="23"/>
      <c r="H23" s="16">
        <v>3545.5</v>
      </c>
      <c r="I23" s="17"/>
    </row>
    <row r="24" spans="2:9" ht="12.75" customHeight="1">
      <c r="B24" s="21" t="s">
        <v>43</v>
      </c>
      <c r="C24" s="22"/>
      <c r="D24" s="22"/>
      <c r="E24" s="22"/>
      <c r="F24" s="22"/>
      <c r="G24" s="23"/>
      <c r="H24" s="16">
        <v>19664.47</v>
      </c>
      <c r="I24" s="17"/>
    </row>
    <row r="25" spans="2:9" ht="12.75" customHeight="1">
      <c r="B25" s="21" t="s">
        <v>44</v>
      </c>
      <c r="C25" s="22"/>
      <c r="D25" s="22"/>
      <c r="E25" s="22"/>
      <c r="F25" s="22"/>
      <c r="G25" s="23"/>
      <c r="H25" s="16">
        <v>19664.47</v>
      </c>
      <c r="I25" s="17"/>
    </row>
    <row r="26" spans="2:9" ht="12.75" customHeight="1">
      <c r="B26" s="21" t="s">
        <v>45</v>
      </c>
      <c r="C26" s="22"/>
      <c r="D26" s="22"/>
      <c r="E26" s="22"/>
      <c r="F26" s="22"/>
      <c r="G26" s="23"/>
      <c r="H26" s="16">
        <v>128341.97</v>
      </c>
      <c r="I26" s="17"/>
    </row>
    <row r="27" spans="2:9" ht="12.75" customHeight="1">
      <c r="B27" s="21" t="s">
        <v>46</v>
      </c>
      <c r="C27" s="22"/>
      <c r="D27" s="22"/>
      <c r="E27" s="22"/>
      <c r="F27" s="22"/>
      <c r="G27" s="23"/>
      <c r="H27" s="16">
        <v>484.2</v>
      </c>
      <c r="I27" s="17"/>
    </row>
    <row r="28" spans="2:9" ht="12.75" customHeight="1">
      <c r="B28" s="21" t="s">
        <v>47</v>
      </c>
      <c r="C28" s="22"/>
      <c r="D28" s="22"/>
      <c r="E28" s="22"/>
      <c r="F28" s="22"/>
      <c r="G28" s="23"/>
      <c r="H28" s="16">
        <v>1372.35</v>
      </c>
      <c r="I28" s="17"/>
    </row>
    <row r="29" spans="2:9" ht="12.75" customHeight="1">
      <c r="B29" s="21" t="s">
        <v>48</v>
      </c>
      <c r="C29" s="22"/>
      <c r="D29" s="22"/>
      <c r="E29" s="22"/>
      <c r="F29" s="22"/>
      <c r="G29" s="23"/>
      <c r="H29" s="16">
        <v>126485.42</v>
      </c>
      <c r="I29" s="17"/>
    </row>
    <row r="30" spans="2:9" ht="12.75" customHeight="1">
      <c r="B30" s="21" t="s">
        <v>49</v>
      </c>
      <c r="C30" s="22"/>
      <c r="D30" s="22"/>
      <c r="E30" s="22"/>
      <c r="F30" s="22"/>
      <c r="G30" s="23"/>
      <c r="H30" s="16">
        <v>4966.63</v>
      </c>
      <c r="I30" s="17"/>
    </row>
    <row r="31" spans="2:9" ht="12.75" customHeight="1">
      <c r="B31" s="21" t="s">
        <v>50</v>
      </c>
      <c r="C31" s="22"/>
      <c r="D31" s="22"/>
      <c r="E31" s="22"/>
      <c r="F31" s="22"/>
      <c r="G31" s="23"/>
      <c r="H31" s="16">
        <v>296.86</v>
      </c>
      <c r="I31" s="17"/>
    </row>
    <row r="32" spans="2:9" ht="12.75" customHeight="1">
      <c r="B32" s="21" t="s">
        <v>51</v>
      </c>
      <c r="C32" s="22"/>
      <c r="D32" s="22"/>
      <c r="E32" s="22"/>
      <c r="F32" s="22"/>
      <c r="G32" s="23"/>
      <c r="H32" s="16">
        <v>549.12</v>
      </c>
      <c r="I32" s="17"/>
    </row>
    <row r="33" spans="2:9" ht="12.75" customHeight="1">
      <c r="B33" s="21" t="s">
        <v>52</v>
      </c>
      <c r="C33" s="22"/>
      <c r="D33" s="22"/>
      <c r="E33" s="22"/>
      <c r="F33" s="22"/>
      <c r="G33" s="23"/>
      <c r="H33" s="16">
        <v>2478.36</v>
      </c>
      <c r="I33" s="17"/>
    </row>
    <row r="34" spans="2:9" ht="12.75" customHeight="1">
      <c r="B34" s="21" t="s">
        <v>53</v>
      </c>
      <c r="C34" s="22"/>
      <c r="D34" s="22"/>
      <c r="E34" s="22"/>
      <c r="F34" s="22"/>
      <c r="G34" s="23"/>
      <c r="H34" s="16">
        <v>1642.29</v>
      </c>
      <c r="I34" s="17"/>
    </row>
    <row r="35" spans="2:9" ht="12.75" customHeight="1">
      <c r="B35" s="21" t="s">
        <v>54</v>
      </c>
      <c r="C35" s="22"/>
      <c r="D35" s="22"/>
      <c r="E35" s="22"/>
      <c r="F35" s="22"/>
      <c r="G35" s="23"/>
      <c r="H35" s="16">
        <v>7200.18</v>
      </c>
      <c r="I35" s="17"/>
    </row>
    <row r="36" spans="2:9" ht="12.75" customHeight="1">
      <c r="B36" s="21" t="s">
        <v>55</v>
      </c>
      <c r="C36" s="22"/>
      <c r="D36" s="22"/>
      <c r="E36" s="22"/>
      <c r="F36" s="22"/>
      <c r="G36" s="23"/>
      <c r="H36" s="16">
        <v>183954.86</v>
      </c>
      <c r="I36" s="17"/>
    </row>
    <row r="37" spans="2:9" ht="12.75" customHeight="1">
      <c r="B37" s="21" t="s">
        <v>56</v>
      </c>
      <c r="C37" s="22"/>
      <c r="D37" s="22"/>
      <c r="E37" s="22"/>
      <c r="F37" s="22"/>
      <c r="G37" s="23"/>
      <c r="H37" s="16">
        <v>135992.96</v>
      </c>
      <c r="I37" s="17"/>
    </row>
    <row r="38" spans="2:9" ht="12.75" customHeight="1">
      <c r="B38" s="21" t="s">
        <v>57</v>
      </c>
      <c r="C38" s="22"/>
      <c r="D38" s="22"/>
      <c r="E38" s="22"/>
      <c r="F38" s="22"/>
      <c r="G38" s="23"/>
      <c r="H38" s="16">
        <v>90240.22</v>
      </c>
      <c r="I38" s="17"/>
    </row>
    <row r="39" spans="2:9" ht="12.75" customHeight="1">
      <c r="B39" s="21" t="s">
        <v>58</v>
      </c>
      <c r="C39" s="22"/>
      <c r="D39" s="22"/>
      <c r="E39" s="22"/>
      <c r="F39" s="22"/>
      <c r="G39" s="23"/>
      <c r="H39" s="16">
        <v>1568.16</v>
      </c>
      <c r="I39" s="17"/>
    </row>
    <row r="40" spans="2:9" ht="12.75" customHeight="1">
      <c r="B40" s="21" t="s">
        <v>59</v>
      </c>
      <c r="C40" s="22"/>
      <c r="D40" s="22"/>
      <c r="E40" s="22"/>
      <c r="F40" s="22"/>
      <c r="G40" s="23"/>
      <c r="H40" s="16">
        <v>1567.94</v>
      </c>
      <c r="I40" s="17"/>
    </row>
    <row r="41" spans="2:9" ht="12.75" customHeight="1">
      <c r="B41" s="21" t="s">
        <v>60</v>
      </c>
      <c r="C41" s="22"/>
      <c r="D41" s="22"/>
      <c r="E41" s="22"/>
      <c r="F41" s="22"/>
      <c r="G41" s="23"/>
      <c r="H41" s="16">
        <v>137561.12</v>
      </c>
      <c r="I41" s="17"/>
    </row>
    <row r="42" spans="2:9" ht="12.75" customHeight="1">
      <c r="B42" s="21" t="s">
        <v>61</v>
      </c>
      <c r="C42" s="22"/>
      <c r="D42" s="22"/>
      <c r="E42" s="22"/>
      <c r="F42" s="22"/>
      <c r="G42" s="23"/>
      <c r="H42" s="16">
        <v>91808.16</v>
      </c>
      <c r="I42" s="17"/>
    </row>
    <row r="43" spans="2:9" ht="12.75" customHeight="1">
      <c r="B43" s="21" t="s">
        <v>62</v>
      </c>
      <c r="C43" s="22"/>
      <c r="D43" s="22"/>
      <c r="E43" s="22"/>
      <c r="F43" s="22"/>
      <c r="G43" s="23"/>
      <c r="H43" s="16">
        <v>-46393.73999999999</v>
      </c>
      <c r="I43" s="17"/>
    </row>
    <row r="44" spans="2:9" ht="12.75" customHeight="1">
      <c r="B44" s="21" t="s">
        <v>63</v>
      </c>
      <c r="C44" s="22"/>
      <c r="D44" s="22"/>
      <c r="E44" s="22"/>
      <c r="F44" s="22"/>
      <c r="G44" s="23"/>
      <c r="H44" s="16">
        <v>920208.63</v>
      </c>
      <c r="I44" s="17"/>
    </row>
    <row r="45" spans="2:9" ht="12.75" customHeight="1">
      <c r="B45" s="21" t="s">
        <v>64</v>
      </c>
      <c r="C45" s="22"/>
      <c r="D45" s="22"/>
      <c r="E45" s="22"/>
      <c r="F45" s="22"/>
      <c r="G45" s="23"/>
      <c r="H45" s="16">
        <v>147529.67</v>
      </c>
      <c r="I45" s="17"/>
    </row>
    <row r="46" spans="2:7" ht="15">
      <c r="B46" s="19" t="s">
        <v>10</v>
      </c>
      <c r="C46" s="19"/>
      <c r="D46" s="19"/>
      <c r="E46" s="19"/>
      <c r="F46" s="19"/>
      <c r="G46" s="19"/>
    </row>
    <row r="47" spans="2:7" ht="15">
      <c r="B47" s="3"/>
      <c r="C47" s="3"/>
      <c r="D47" s="3"/>
      <c r="E47" s="3"/>
      <c r="F47" s="3"/>
      <c r="G47" s="3"/>
    </row>
    <row r="48" spans="2:7" ht="15">
      <c r="B48" s="6" t="s">
        <v>11</v>
      </c>
      <c r="C48" s="7" t="s">
        <v>12</v>
      </c>
      <c r="D48" s="3"/>
      <c r="E48" s="3"/>
      <c r="F48" s="3"/>
      <c r="G48" s="3"/>
    </row>
    <row r="49" spans="2:9" ht="12.75">
      <c r="B49" s="14" t="s">
        <v>13</v>
      </c>
      <c r="C49" s="14"/>
      <c r="D49" s="14"/>
      <c r="E49" s="14"/>
      <c r="F49" s="14"/>
      <c r="G49" s="14"/>
      <c r="H49" s="13">
        <f>Query5_S_PR_VODA</f>
        <v>2625.17</v>
      </c>
      <c r="I49" s="13"/>
    </row>
    <row r="50" spans="2:9" ht="12.75">
      <c r="B50" s="14" t="s">
        <v>14</v>
      </c>
      <c r="C50" s="14"/>
      <c r="D50" s="14"/>
      <c r="E50" s="14"/>
      <c r="F50" s="14"/>
      <c r="G50" s="14"/>
      <c r="H50" s="13">
        <f>Query5_S_N_VODA</f>
        <v>1161.58</v>
      </c>
      <c r="I50" s="13"/>
    </row>
    <row r="51" spans="2:9" ht="12.75">
      <c r="B51" s="25" t="s">
        <v>17</v>
      </c>
      <c r="C51" s="25"/>
      <c r="D51" s="25"/>
      <c r="E51" s="25"/>
      <c r="F51" s="25"/>
      <c r="G51" s="25"/>
      <c r="H51" s="13">
        <f>H50-H49</f>
        <v>-1463.5900000000001</v>
      </c>
      <c r="I51" s="13"/>
    </row>
    <row r="52" spans="2:9" ht="12.75">
      <c r="B52" s="25"/>
      <c r="C52" s="25"/>
      <c r="D52" s="25"/>
      <c r="E52" s="25"/>
      <c r="F52" s="25"/>
      <c r="G52" s="25"/>
      <c r="H52" s="8"/>
      <c r="I52" s="8"/>
    </row>
    <row r="53" spans="2:3" ht="15">
      <c r="B53" s="4"/>
      <c r="C53" s="5"/>
    </row>
    <row r="54" spans="2:4" ht="15">
      <c r="B54" s="6" t="s">
        <v>15</v>
      </c>
      <c r="C54" s="9" t="s">
        <v>16</v>
      </c>
      <c r="D54" s="2"/>
    </row>
    <row r="55" spans="2:9" ht="12.75">
      <c r="B55" s="14" t="s">
        <v>13</v>
      </c>
      <c r="C55" s="14"/>
      <c r="D55" s="14"/>
      <c r="E55" s="14"/>
      <c r="F55" s="14"/>
      <c r="G55" s="14"/>
      <c r="H55" s="13">
        <f>Query5_S_PR_ELVO</f>
        <v>803.48</v>
      </c>
      <c r="I55" s="13"/>
    </row>
    <row r="56" spans="2:9" ht="12.75">
      <c r="B56" s="14" t="s">
        <v>14</v>
      </c>
      <c r="C56" s="14"/>
      <c r="D56" s="14"/>
      <c r="E56" s="14"/>
      <c r="F56" s="14"/>
      <c r="G56" s="14"/>
      <c r="H56" s="13">
        <f>Query5_S_N_ELVO</f>
        <v>604.12</v>
      </c>
      <c r="I56" s="13"/>
    </row>
    <row r="57" spans="2:9" ht="12.75">
      <c r="B57" s="25" t="s">
        <v>17</v>
      </c>
      <c r="C57" s="25"/>
      <c r="D57" s="25"/>
      <c r="E57" s="25"/>
      <c r="F57" s="25"/>
      <c r="G57" s="25"/>
      <c r="H57" s="13">
        <f>H56-H55</f>
        <v>-199.36</v>
      </c>
      <c r="I57" s="13"/>
    </row>
    <row r="58" spans="2:9" ht="12.75">
      <c r="B58" s="25"/>
      <c r="C58" s="25"/>
      <c r="D58" s="25"/>
      <c r="E58" s="25"/>
      <c r="F58" s="25"/>
      <c r="G58" s="25"/>
      <c r="H58" s="8"/>
      <c r="I58" s="8"/>
    </row>
  </sheetData>
  <sheetProtection/>
  <mergeCells count="97">
    <mergeCell ref="B45:G45"/>
    <mergeCell ref="H45:I45"/>
    <mergeCell ref="B42:G42"/>
    <mergeCell ref="H42:I42"/>
    <mergeCell ref="B43:G43"/>
    <mergeCell ref="H43:I43"/>
    <mergeCell ref="B44:G44"/>
    <mergeCell ref="H44:I44"/>
    <mergeCell ref="B41:G41"/>
    <mergeCell ref="H41:I41"/>
    <mergeCell ref="B39:G39"/>
    <mergeCell ref="H39:I39"/>
    <mergeCell ref="B40:G40"/>
    <mergeCell ref="H40:I40"/>
    <mergeCell ref="B36:G36"/>
    <mergeCell ref="H36:I36"/>
    <mergeCell ref="B37:G37"/>
    <mergeCell ref="H37:I37"/>
    <mergeCell ref="B31:G31"/>
    <mergeCell ref="H31:I31"/>
    <mergeCell ref="B38:G38"/>
    <mergeCell ref="H38:I38"/>
    <mergeCell ref="B33:G33"/>
    <mergeCell ref="H33:I33"/>
    <mergeCell ref="B34:G34"/>
    <mergeCell ref="H34:I34"/>
    <mergeCell ref="B35:G35"/>
    <mergeCell ref="H35:I35"/>
    <mergeCell ref="B32:G32"/>
    <mergeCell ref="H32:I32"/>
    <mergeCell ref="B27:G27"/>
    <mergeCell ref="H27:I27"/>
    <mergeCell ref="B28:G28"/>
    <mergeCell ref="H28:I28"/>
    <mergeCell ref="B29:G29"/>
    <mergeCell ref="H29:I29"/>
    <mergeCell ref="B30:G30"/>
    <mergeCell ref="H30:I30"/>
    <mergeCell ref="B24:G24"/>
    <mergeCell ref="H24:I24"/>
    <mergeCell ref="B25:G25"/>
    <mergeCell ref="H25:I25"/>
    <mergeCell ref="B19:G19"/>
    <mergeCell ref="H19:I19"/>
    <mergeCell ref="B26:G26"/>
    <mergeCell ref="H26:I26"/>
    <mergeCell ref="B21:G21"/>
    <mergeCell ref="H21:I21"/>
    <mergeCell ref="B22:G22"/>
    <mergeCell ref="H22:I22"/>
    <mergeCell ref="B23:G23"/>
    <mergeCell ref="H23:I23"/>
    <mergeCell ref="B17:G17"/>
    <mergeCell ref="H17:I17"/>
    <mergeCell ref="B18:G18"/>
    <mergeCell ref="H18:I18"/>
    <mergeCell ref="B15:G15"/>
    <mergeCell ref="H15:I15"/>
    <mergeCell ref="B16:G16"/>
    <mergeCell ref="H16:I16"/>
    <mergeCell ref="H49:I49"/>
    <mergeCell ref="H50:I50"/>
    <mergeCell ref="B49:G49"/>
    <mergeCell ref="B56:G56"/>
    <mergeCell ref="B51:F52"/>
    <mergeCell ref="H5:I5"/>
    <mergeCell ref="B12:G12"/>
    <mergeCell ref="B5:G5"/>
    <mergeCell ref="B6:G6"/>
    <mergeCell ref="B7:G7"/>
    <mergeCell ref="B8:G8"/>
    <mergeCell ref="B9:G9"/>
    <mergeCell ref="H6:I6"/>
    <mergeCell ref="B11:G11"/>
    <mergeCell ref="H11:I11"/>
    <mergeCell ref="H7:I7"/>
    <mergeCell ref="H8:I8"/>
    <mergeCell ref="B46:G46"/>
    <mergeCell ref="H9:I9"/>
    <mergeCell ref="B14:G14"/>
    <mergeCell ref="H14:I14"/>
    <mergeCell ref="B13:G13"/>
    <mergeCell ref="H13:I13"/>
    <mergeCell ref="B20:G20"/>
    <mergeCell ref="H20:I20"/>
    <mergeCell ref="B10:G10"/>
    <mergeCell ref="H10:I10"/>
    <mergeCell ref="H12:I12"/>
    <mergeCell ref="H57:I57"/>
    <mergeCell ref="B55:G55"/>
    <mergeCell ref="H51:I51"/>
    <mergeCell ref="G51:G52"/>
    <mergeCell ref="B57:F58"/>
    <mergeCell ref="H55:I55"/>
    <mergeCell ref="H56:I56"/>
    <mergeCell ref="B50:G50"/>
    <mergeCell ref="G57:G58"/>
  </mergeCells>
  <printOptions/>
  <pageMargins left="0.75" right="0.75" top="0.8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0" t="s">
        <v>18</v>
      </c>
      <c r="B5" t="e">
        <f>XLR_ERRNAME</f>
        <v>#NAME?</v>
      </c>
    </row>
    <row r="6" spans="1:8" ht="12.75">
      <c r="A6" t="s">
        <v>19</v>
      </c>
      <c r="B6">
        <v>5043</v>
      </c>
      <c r="C6" s="11" t="s">
        <v>20</v>
      </c>
      <c r="D6" s="11" t="s">
        <v>21</v>
      </c>
      <c r="E6" s="11" t="s">
        <v>22</v>
      </c>
      <c r="F6" s="12">
        <v>43831</v>
      </c>
      <c r="G6" s="12">
        <v>44196</v>
      </c>
      <c r="H6" s="11" t="s">
        <v>23</v>
      </c>
    </row>
    <row r="7" spans="1:6" ht="12.75">
      <c r="A7" t="s">
        <v>24</v>
      </c>
      <c r="B7" s="11" t="s">
        <v>25</v>
      </c>
      <c r="C7">
        <v>835.8</v>
      </c>
      <c r="D7" s="11" t="s">
        <v>26</v>
      </c>
      <c r="E7" s="11" t="s">
        <v>27</v>
      </c>
      <c r="F7">
        <v>0</v>
      </c>
    </row>
    <row r="8" spans="1:2" ht="12.75">
      <c r="A8" t="s">
        <v>28</v>
      </c>
      <c r="B8">
        <v>-735748.11</v>
      </c>
    </row>
    <row r="9" spans="1:7" ht="12.75">
      <c r="A9" t="s">
        <v>29</v>
      </c>
      <c r="B9">
        <v>1161.58</v>
      </c>
      <c r="C9">
        <v>2625.17</v>
      </c>
      <c r="F9">
        <v>604.12</v>
      </c>
      <c r="G9">
        <v>803.48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Экономист</cp:lastModifiedBy>
  <cp:lastPrinted>2021-03-12T11:07:14Z</cp:lastPrinted>
  <dcterms:created xsi:type="dcterms:W3CDTF">2013-02-11T07:55:36Z</dcterms:created>
  <dcterms:modified xsi:type="dcterms:W3CDTF">2021-03-29T04:27:29Z</dcterms:modified>
  <cp:category/>
  <cp:version/>
  <cp:contentType/>
  <cp:contentStatus/>
</cp:coreProperties>
</file>