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'Лист1'!$A$1:$I$74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<sst xmlns="http://schemas.openxmlformats.org/spreadsheetml/2006/main" count="82" uniqueCount="76">
  <si>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</si>
  <si>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</si>
  <si>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</si>
  <si>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</si>
  <si>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</si>
  <si>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</si>
  <si>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</si>
  <si>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</si>
  <si>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</si>
  <si>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</si>
  <si>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</si>
  <si>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</si>
  <si>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</si>
  <si>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</si>
  <si>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</si>
  <si>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</si>
  <si>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</si>
  <si>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</si>
  <si>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</si>
  <si>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</si>
  <si>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</si>
  <si>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</si>
  <si>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ул.Победы, 18</t>
  </si>
  <si>
    <t>01.01.2020г.</t>
  </si>
  <si>
    <t>31.12.2020г.</t>
  </si>
  <si>
    <t>Шамматов И.Т.</t>
  </si>
  <si>
    <t>Query3</t>
  </si>
  <si>
    <t>1957</t>
  </si>
  <si>
    <t>4</t>
  </si>
  <si>
    <t>75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</si>
  <si>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</si>
  <si>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</si>
  <si>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</si>
  <si>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</si>
  <si>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</si>
  <si>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</si>
  <si>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</si>
  <si>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</si>
  <si>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</si>
  <si>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</si>
  <si>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</si>
  <si>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</si>
  <si>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</si>
  <si>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</si>
  <si>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</si>
  <si>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</si>
  <si>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</si>
  <si>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</si>
  <si>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</si>
  <si>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</si>
  <si>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</si>
  <si>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</si>
  <si>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--Засыпка песка на детскую площадку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</si>
  <si>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</si>
  <si>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</si>
  <si>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</si>
  <si>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</si>
  <si>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--Рассада цветов, саженцы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</si>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</sst>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7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4"/>
  <sheetViews>
    <sheetView tabSelected="1" zoomScalePageLayoutView="0" workbookViewId="0" topLeftCell="A1">
      <selection activeCell="A75" sqref="A75:IV86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37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ул.Победы, 18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1957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4821.8</v>
      </c>
      <c r="I6" s="23"/>
    </row>
    <row r="7" spans="2:9" ht="12.75">
      <c r="B7" s="27" t="s">
        <v>9</v>
      </c>
      <c r="C7" s="28"/>
      <c r="D7" s="28"/>
      <c r="E7" s="28"/>
      <c r="F7" s="28"/>
      <c r="G7" s="29"/>
      <c r="H7" s="23">
        <f>Query3_AREANEJIL</f>
        <v>354.4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4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75</v>
      </c>
      <c r="I9" s="23"/>
    </row>
    <row r="10" spans="2:9" ht="15">
      <c r="B10" s="31" t="s">
        <v>3</v>
      </c>
      <c r="C10" s="31"/>
      <c r="D10" s="31"/>
      <c r="E10" s="31"/>
      <c r="F10" s="31"/>
      <c r="G10" s="31"/>
      <c r="H10" s="31" t="s">
        <v>4</v>
      </c>
      <c r="I10" s="3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114521.01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22493.21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17614.8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74413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286479.32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28324.16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88292.25</v>
      </c>
      <c r="I17" s="21"/>
    </row>
    <row r="18" spans="2:9" ht="24" customHeight="1">
      <c r="B18" s="17" t="s">
        <v>39</v>
      </c>
      <c r="C18" s="18"/>
      <c r="D18" s="18"/>
      <c r="E18" s="18"/>
      <c r="F18" s="18"/>
      <c r="G18" s="19"/>
      <c r="H18" s="20">
        <v>26868.35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45052.21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97942.35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32430.11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4989.4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7557.6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930.67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3659.58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15292.86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119420.36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119420.36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259555.47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25471.18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57988.04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34472.55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141623.7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150926.24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138624.57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12301.67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21413.54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1158.42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1427.73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16925.79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1901.6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59990.56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1044736.61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768408.99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594482.31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1995.84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1567.94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41030.94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42664.84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811435.77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638715.09</v>
      </c>
      <c r="I51" s="21"/>
    </row>
    <row r="52" spans="2:10" ht="12.75" customHeight="1">
      <c r="B52" s="17" t="s">
        <v>73</v>
      </c>
      <c r="C52" s="18"/>
      <c r="D52" s="18"/>
      <c r="E52" s="18"/>
      <c r="F52" s="18"/>
      <c r="G52" s="19"/>
      <c r="H52" s="20">
        <v>-233300.83999999997</v>
      </c>
      <c r="I52" s="21"/>
      <c r="J52" s="16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465739.78</v>
      </c>
      <c r="I53" s="21"/>
    </row>
    <row r="54" spans="2:9" ht="12.75" customHeight="1">
      <c r="B54" s="17" t="s">
        <v>75</v>
      </c>
      <c r="C54" s="18"/>
      <c r="D54" s="18"/>
      <c r="E54" s="18"/>
      <c r="F54" s="18"/>
      <c r="G54" s="19"/>
      <c r="H54" s="20">
        <v>130217.26</v>
      </c>
      <c r="I54" s="21"/>
    </row>
    <row r="55" spans="2:7" ht="15">
      <c r="B55" s="26" t="s">
        <v>10</v>
      </c>
      <c r="C55" s="26"/>
      <c r="D55" s="26"/>
      <c r="E55" s="26"/>
      <c r="F55" s="26"/>
      <c r="G55" s="26"/>
    </row>
    <row r="56" spans="2:7" ht="15">
      <c r="B56" s="3"/>
      <c r="C56" s="3"/>
      <c r="D56" s="3"/>
      <c r="E56" s="3"/>
      <c r="F56" s="3"/>
      <c r="G56" s="3"/>
    </row>
    <row r="57" spans="2:7" ht="15">
      <c r="B57" s="7" t="s">
        <v>11</v>
      </c>
      <c r="C57" s="8" t="s">
        <v>12</v>
      </c>
      <c r="D57" s="6"/>
      <c r="E57" s="6"/>
      <c r="F57" s="6"/>
      <c r="G57" s="3"/>
    </row>
    <row r="58" spans="2:9" ht="12.75">
      <c r="B58" s="30" t="s">
        <v>13</v>
      </c>
      <c r="C58" s="30"/>
      <c r="D58" s="30"/>
      <c r="E58" s="30"/>
      <c r="F58" s="30"/>
      <c r="G58" s="30"/>
      <c r="H58" s="25">
        <f>Query5_S_PR_VODA</f>
        <v>26635.46</v>
      </c>
      <c r="I58" s="25"/>
    </row>
    <row r="59" spans="2:9" ht="12.75">
      <c r="B59" s="30" t="s">
        <v>14</v>
      </c>
      <c r="C59" s="30"/>
      <c r="D59" s="30"/>
      <c r="E59" s="30"/>
      <c r="F59" s="30"/>
      <c r="G59" s="30"/>
      <c r="H59" s="25">
        <f>Query5_S_N_VODA</f>
        <v>11785.6</v>
      </c>
      <c r="I59" s="25"/>
    </row>
    <row r="60" spans="2:9" ht="12.75">
      <c r="B60" s="22" t="s">
        <v>19</v>
      </c>
      <c r="C60" s="22"/>
      <c r="D60" s="22"/>
      <c r="E60" s="22"/>
      <c r="F60" s="22"/>
      <c r="G60" s="22"/>
      <c r="H60" s="25">
        <f>H59-H58</f>
        <v>-14849.859999999999</v>
      </c>
      <c r="I60" s="25"/>
    </row>
    <row r="61" spans="2:9" ht="12.75">
      <c r="B61" s="22"/>
      <c r="C61" s="22"/>
      <c r="D61" s="22"/>
      <c r="E61" s="22"/>
      <c r="F61" s="22"/>
      <c r="G61" s="22"/>
      <c r="H61" s="9"/>
      <c r="I61" s="9"/>
    </row>
    <row r="62" spans="2:3" ht="15">
      <c r="B62" s="4"/>
      <c r="C62" s="5"/>
    </row>
    <row r="63" spans="2:5" ht="15">
      <c r="B63" s="7" t="s">
        <v>15</v>
      </c>
      <c r="C63" s="10" t="s">
        <v>16</v>
      </c>
      <c r="D63" s="2"/>
      <c r="E63" s="2"/>
    </row>
    <row r="64" spans="2:9" ht="12.75">
      <c r="B64" s="30" t="s">
        <v>13</v>
      </c>
      <c r="C64" s="30"/>
      <c r="D64" s="30"/>
      <c r="E64" s="30"/>
      <c r="F64" s="30"/>
      <c r="G64" s="30"/>
      <c r="H64" s="25">
        <f>Query5_S_PR_TEPLO</f>
        <v>0</v>
      </c>
      <c r="I64" s="25"/>
    </row>
    <row r="65" spans="2:9" ht="12.75">
      <c r="B65" s="30" t="s">
        <v>14</v>
      </c>
      <c r="C65" s="30"/>
      <c r="D65" s="30"/>
      <c r="E65" s="30"/>
      <c r="F65" s="30"/>
      <c r="G65" s="30"/>
      <c r="H65" s="25">
        <f>Query5_S_N_TEPLO</f>
        <v>0</v>
      </c>
      <c r="I65" s="25"/>
    </row>
    <row r="66" spans="2:9" ht="15">
      <c r="B66" s="22" t="s">
        <v>19</v>
      </c>
      <c r="C66" s="22"/>
      <c r="D66" s="22"/>
      <c r="E66" s="22"/>
      <c r="F66" s="22"/>
      <c r="G66" s="12"/>
      <c r="H66" s="25">
        <f>H65-H64</f>
        <v>0</v>
      </c>
      <c r="I66" s="25"/>
    </row>
    <row r="67" spans="2:9" ht="15">
      <c r="B67" s="22"/>
      <c r="C67" s="22"/>
      <c r="D67" s="22"/>
      <c r="E67" s="22"/>
      <c r="F67" s="22"/>
      <c r="G67" s="12"/>
      <c r="H67" s="9"/>
      <c r="I67" s="9"/>
    </row>
    <row r="68" spans="2:3" ht="15">
      <c r="B68" s="4"/>
      <c r="C68" s="5"/>
    </row>
    <row r="69" spans="2:4" ht="15">
      <c r="B69" s="7" t="s">
        <v>17</v>
      </c>
      <c r="C69" s="10" t="s">
        <v>18</v>
      </c>
      <c r="D69" s="2"/>
    </row>
    <row r="70" spans="2:9" ht="12.75">
      <c r="B70" s="30" t="s">
        <v>13</v>
      </c>
      <c r="C70" s="30"/>
      <c r="D70" s="30"/>
      <c r="E70" s="30"/>
      <c r="F70" s="30"/>
      <c r="G70" s="30"/>
      <c r="H70" s="25">
        <f>Query5_S_PR_ELVO</f>
        <v>30541.83</v>
      </c>
      <c r="I70" s="25"/>
    </row>
    <row r="71" spans="2:9" ht="12.75">
      <c r="B71" s="30" t="s">
        <v>14</v>
      </c>
      <c r="C71" s="30"/>
      <c r="D71" s="30"/>
      <c r="E71" s="30"/>
      <c r="F71" s="30"/>
      <c r="G71" s="30"/>
      <c r="H71" s="25">
        <f>Query5_S_N_ELVO</f>
        <v>22963.78</v>
      </c>
      <c r="I71" s="25"/>
    </row>
    <row r="72" spans="2:9" ht="12.75">
      <c r="B72" s="22" t="s">
        <v>19</v>
      </c>
      <c r="C72" s="22"/>
      <c r="D72" s="22"/>
      <c r="E72" s="22"/>
      <c r="F72" s="22"/>
      <c r="G72" s="22"/>
      <c r="H72" s="25">
        <f>H71-H70</f>
        <v>-7578.050000000003</v>
      </c>
      <c r="I72" s="25"/>
    </row>
    <row r="73" spans="2:9" ht="12.75">
      <c r="B73" s="22"/>
      <c r="C73" s="22"/>
      <c r="D73" s="22"/>
      <c r="E73" s="22"/>
      <c r="F73" s="22"/>
      <c r="G73" s="22"/>
      <c r="H73" s="9"/>
      <c r="I73" s="9"/>
    </row>
    <row r="74" spans="2:9" ht="15">
      <c r="B74" s="11"/>
      <c r="C74" s="11"/>
      <c r="D74" s="11"/>
      <c r="E74" s="11"/>
      <c r="F74" s="11"/>
      <c r="G74" s="11"/>
      <c r="H74" s="9"/>
      <c r="I74" s="9"/>
    </row>
  </sheetData>
  <sheetProtection/>
  <mergeCells count="121">
    <mergeCell ref="H72:I72"/>
    <mergeCell ref="B70:G70"/>
    <mergeCell ref="B71:G71"/>
    <mergeCell ref="B60:F61"/>
    <mergeCell ref="B66:F67"/>
    <mergeCell ref="B59:G59"/>
    <mergeCell ref="B64:G64"/>
    <mergeCell ref="B65:G65"/>
    <mergeCell ref="H70:I70"/>
    <mergeCell ref="H71:I71"/>
    <mergeCell ref="H59:I59"/>
    <mergeCell ref="B58:G58"/>
    <mergeCell ref="B10:G10"/>
    <mergeCell ref="H10:I10"/>
    <mergeCell ref="H12:I12"/>
    <mergeCell ref="H64:I64"/>
    <mergeCell ref="H65:I65"/>
    <mergeCell ref="H66:I66"/>
    <mergeCell ref="H6:I6"/>
    <mergeCell ref="H60:I60"/>
    <mergeCell ref="H8:I8"/>
    <mergeCell ref="H9:I9"/>
    <mergeCell ref="B55:G55"/>
    <mergeCell ref="B7:G7"/>
    <mergeCell ref="H7:I7"/>
    <mergeCell ref="H58:I58"/>
    <mergeCell ref="G60:G61"/>
    <mergeCell ref="H11:I11"/>
    <mergeCell ref="B72:F73"/>
    <mergeCell ref="G72:G73"/>
    <mergeCell ref="H5:I5"/>
    <mergeCell ref="B12:G12"/>
    <mergeCell ref="B5:G5"/>
    <mergeCell ref="B6:G6"/>
    <mergeCell ref="B8:G8"/>
    <mergeCell ref="B9:G9"/>
    <mergeCell ref="B11:G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4:G54"/>
    <mergeCell ref="H54:I54"/>
    <mergeCell ref="B50:G50"/>
    <mergeCell ref="H50:I50"/>
    <mergeCell ref="B51:G51"/>
    <mergeCell ref="H51:I51"/>
    <mergeCell ref="B52:G52"/>
    <mergeCell ref="H52:I52"/>
    <mergeCell ref="B49:G49"/>
    <mergeCell ref="H49:I49"/>
    <mergeCell ref="B53:G53"/>
    <mergeCell ref="H53:I5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4840</v>
      </c>
      <c r="C6" s="14" t="s">
        <v>22</v>
      </c>
      <c r="D6" s="14" t="s">
        <v>23</v>
      </c>
      <c r="E6" s="14" t="s">
        <v>24</v>
      </c>
      <c r="F6" s="15">
        <v>43831</v>
      </c>
      <c r="G6" s="15">
        <v>44196</v>
      </c>
      <c r="H6" s="14" t="s">
        <v>25</v>
      </c>
    </row>
    <row r="7" spans="1:6" ht="12.75">
      <c r="A7" t="s">
        <v>26</v>
      </c>
      <c r="B7" s="14" t="s">
        <v>27</v>
      </c>
      <c r="C7">
        <v>4821.8</v>
      </c>
      <c r="D7" s="14" t="s">
        <v>28</v>
      </c>
      <c r="E7" s="14" t="s">
        <v>29</v>
      </c>
      <c r="F7">
        <v>354.4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11785.6</v>
      </c>
      <c r="C9">
        <v>26635.46</v>
      </c>
      <c r="F9">
        <v>22963.78</v>
      </c>
      <c r="G9">
        <v>30541.83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Пользователь Windows</cp:lastModifiedBy>
  <cp:lastPrinted>2021-03-16T10:09:31Z</cp:lastPrinted>
  <dcterms:created xsi:type="dcterms:W3CDTF">2013-02-11T07:55:36Z</dcterms:created>
  <dcterms:modified xsi:type="dcterms:W3CDTF">2021-03-26T09:28:43Z</dcterms:modified>
  <cp:category/>
  <cp:version/>
  <cp:contentType/>
  <cp:contentStatus/>
</cp:coreProperties>
</file>