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<sst xmlns="http://schemas.openxmlformats.org/spreadsheetml/2006/main" count="80" uniqueCount="74">
  <si>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</si>
  <si>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</si>
  <si>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</si>
  <si>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</si>
  <si>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</si>
  <si>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</si>
  <si>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</si>
  <si>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</si>
  <si>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</si>
  <si>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</si>
  <si>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</si>
  <si>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</si>
  <si>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</si>
  <si>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</si>
  <si>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</si>
  <si>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</si>
  <si>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</si>
  <si>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</si>
  <si>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</si>
  <si>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</si>
  <si>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</si>
  <si>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</si>
  <si>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ул.Вострецова, 8</t>
  </si>
  <si>
    <t>01.01.2020г.</t>
  </si>
  <si>
    <t>31.12.2020г.</t>
  </si>
  <si>
    <t>Шамматов И.Т.</t>
  </si>
  <si>
    <t>Query3</t>
  </si>
  <si>
    <t>1968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</si>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</sst>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1">
      <selection activeCell="A74" sqref="A74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ул.Вострецова, 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2608.9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60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34960.53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14054.53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3750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17156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118686.53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14275.92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17174.73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85259.11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1976.77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51084.1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2429.5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2830.08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5040.2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3289.7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13602.54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16000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245.65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61073.79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61073.79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48549.14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830.7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6579.59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41138.85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17743.61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17743.61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9682.05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789.78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658.96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7196.08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1037.23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22254.21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364033.96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420324.95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276207.78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6267.48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5701.77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426592.43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281909.55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62558.46999999997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82257.56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38600.12</v>
      </c>
      <c r="I52" s="21"/>
    </row>
    <row r="53" spans="2:7" ht="15">
      <c r="B53" s="26" t="s">
        <v>10</v>
      </c>
      <c r="C53" s="26"/>
      <c r="D53" s="26"/>
      <c r="E53" s="26"/>
      <c r="F53" s="26"/>
      <c r="G53" s="26"/>
    </row>
    <row r="54" spans="2:7" ht="15">
      <c r="B54" s="3"/>
      <c r="C54" s="3"/>
      <c r="D54" s="3"/>
      <c r="E54" s="3"/>
      <c r="F54" s="3"/>
      <c r="G54" s="3"/>
    </row>
    <row r="55" spans="2:7" ht="15">
      <c r="B55" s="8" t="s">
        <v>11</v>
      </c>
      <c r="C55" s="9" t="s">
        <v>12</v>
      </c>
      <c r="D55" s="6"/>
      <c r="E55" s="6"/>
      <c r="F55" s="6"/>
      <c r="G55" s="3"/>
    </row>
    <row r="56" spans="2:9" ht="12.75">
      <c r="B56" s="30" t="s">
        <v>13</v>
      </c>
      <c r="C56" s="30"/>
      <c r="D56" s="30"/>
      <c r="E56" s="30"/>
      <c r="F56" s="30"/>
      <c r="G56" s="30"/>
      <c r="H56" s="25">
        <f>Query5_S_PR_VODA</f>
        <v>25442.49</v>
      </c>
      <c r="I56" s="25"/>
    </row>
    <row r="57" spans="2:9" ht="12.75">
      <c r="B57" s="30" t="s">
        <v>14</v>
      </c>
      <c r="C57" s="30"/>
      <c r="D57" s="30"/>
      <c r="E57" s="30"/>
      <c r="F57" s="30"/>
      <c r="G57" s="30"/>
      <c r="H57" s="25">
        <f>Query5_S_N_VODA</f>
        <v>11257.74</v>
      </c>
      <c r="I57" s="25"/>
    </row>
    <row r="58" spans="2:9" ht="12.75">
      <c r="B58" s="22" t="s">
        <v>19</v>
      </c>
      <c r="C58" s="22"/>
      <c r="D58" s="22"/>
      <c r="E58" s="22"/>
      <c r="F58" s="22"/>
      <c r="G58" s="22"/>
      <c r="H58" s="25">
        <f>H57-H56</f>
        <v>-14184.750000000002</v>
      </c>
      <c r="I58" s="25"/>
    </row>
    <row r="59" spans="2:9" ht="12.75">
      <c r="B59" s="22"/>
      <c r="C59" s="22"/>
      <c r="D59" s="22"/>
      <c r="E59" s="22"/>
      <c r="F59" s="22"/>
      <c r="G59" s="22"/>
      <c r="H59" s="10"/>
      <c r="I59" s="10"/>
    </row>
    <row r="60" spans="2:3" ht="15">
      <c r="B60" s="4"/>
      <c r="C60" s="5"/>
    </row>
    <row r="61" spans="2:5" ht="15">
      <c r="B61" s="8" t="s">
        <v>15</v>
      </c>
      <c r="C61" s="11" t="s">
        <v>16</v>
      </c>
      <c r="D61" s="2"/>
      <c r="E61" s="2"/>
    </row>
    <row r="62" spans="2:9" ht="12.75">
      <c r="B62" s="30" t="s">
        <v>13</v>
      </c>
      <c r="C62" s="30"/>
      <c r="D62" s="30"/>
      <c r="E62" s="30"/>
      <c r="F62" s="30"/>
      <c r="G62" s="30"/>
      <c r="H62" s="25">
        <f>Query5_S_PR_TEPLO</f>
        <v>22320.03</v>
      </c>
      <c r="I62" s="25"/>
    </row>
    <row r="63" spans="2:9" ht="12.75">
      <c r="B63" s="30" t="s">
        <v>14</v>
      </c>
      <c r="C63" s="30"/>
      <c r="D63" s="30"/>
      <c r="E63" s="30"/>
      <c r="F63" s="30"/>
      <c r="G63" s="30"/>
      <c r="H63" s="25">
        <f>Query5_S_N_TEPLO</f>
        <v>20859.84</v>
      </c>
      <c r="I63" s="25"/>
    </row>
    <row r="64" spans="2:9" ht="15">
      <c r="B64" s="22" t="s">
        <v>19</v>
      </c>
      <c r="C64" s="22"/>
      <c r="D64" s="22"/>
      <c r="E64" s="22"/>
      <c r="F64" s="22"/>
      <c r="G64" s="13"/>
      <c r="H64" s="25">
        <f>H63-H62</f>
        <v>-1460.1899999999987</v>
      </c>
      <c r="I64" s="25"/>
    </row>
    <row r="65" spans="2:9" ht="15">
      <c r="B65" s="22"/>
      <c r="C65" s="22"/>
      <c r="D65" s="22"/>
      <c r="E65" s="22"/>
      <c r="F65" s="22"/>
      <c r="G65" s="13"/>
      <c r="H65" s="10"/>
      <c r="I65" s="10"/>
    </row>
    <row r="66" spans="2:3" ht="15">
      <c r="B66" s="4"/>
      <c r="C66" s="5"/>
    </row>
    <row r="67" spans="2:4" ht="15">
      <c r="B67" s="8" t="s">
        <v>17</v>
      </c>
      <c r="C67" s="11" t="s">
        <v>18</v>
      </c>
      <c r="D67" s="2"/>
    </row>
    <row r="68" spans="2:9" ht="12.75">
      <c r="B68" s="30" t="s">
        <v>13</v>
      </c>
      <c r="C68" s="30"/>
      <c r="D68" s="30"/>
      <c r="E68" s="30"/>
      <c r="F68" s="30"/>
      <c r="G68" s="30"/>
      <c r="H68" s="25">
        <f>Query5_S_PR_ELVO</f>
        <v>16121.28</v>
      </c>
      <c r="I68" s="25"/>
    </row>
    <row r="69" spans="2:9" ht="12.75">
      <c r="B69" s="30" t="s">
        <v>14</v>
      </c>
      <c r="C69" s="30"/>
      <c r="D69" s="30"/>
      <c r="E69" s="30"/>
      <c r="F69" s="30"/>
      <c r="G69" s="30"/>
      <c r="H69" s="25">
        <f>Query5_S_N_ELVO</f>
        <v>12121.26</v>
      </c>
      <c r="I69" s="25"/>
    </row>
    <row r="70" spans="2:9" ht="12.75">
      <c r="B70" s="22" t="s">
        <v>19</v>
      </c>
      <c r="C70" s="22"/>
      <c r="D70" s="22"/>
      <c r="E70" s="22"/>
      <c r="F70" s="22"/>
      <c r="G70" s="22"/>
      <c r="H70" s="25">
        <f>H69-H68</f>
        <v>-4000.0200000000004</v>
      </c>
      <c r="I70" s="25"/>
    </row>
    <row r="71" spans="2:9" ht="12.75">
      <c r="B71" s="22"/>
      <c r="C71" s="22"/>
      <c r="D71" s="22"/>
      <c r="E71" s="22"/>
      <c r="F71" s="22"/>
      <c r="G71" s="22"/>
      <c r="H71" s="10"/>
      <c r="I71" s="10"/>
    </row>
    <row r="72" spans="2:9" ht="15">
      <c r="B72" s="12"/>
      <c r="C72" s="12"/>
      <c r="D72" s="12"/>
      <c r="E72" s="12"/>
      <c r="F72" s="12"/>
      <c r="G72" s="12"/>
      <c r="H72" s="10"/>
      <c r="I72" s="10"/>
    </row>
    <row r="73" spans="2:7" ht="15">
      <c r="B73" s="7"/>
      <c r="C73" s="7"/>
      <c r="D73" s="7"/>
      <c r="E73" s="7"/>
      <c r="F73" s="7"/>
      <c r="G73" s="7"/>
    </row>
  </sheetData>
  <sheetProtection/>
  <mergeCells count="117">
    <mergeCell ref="H68:I68"/>
    <mergeCell ref="H69:I69"/>
    <mergeCell ref="B69:G69"/>
    <mergeCell ref="B58:F59"/>
    <mergeCell ref="B64:F65"/>
    <mergeCell ref="B57:G57"/>
    <mergeCell ref="B62:G62"/>
    <mergeCell ref="B63:G63"/>
    <mergeCell ref="B10:G10"/>
    <mergeCell ref="H10:I10"/>
    <mergeCell ref="H12:I12"/>
    <mergeCell ref="H62:I62"/>
    <mergeCell ref="H63:I63"/>
    <mergeCell ref="H64:I64"/>
    <mergeCell ref="H70:I70"/>
    <mergeCell ref="B68:G68"/>
    <mergeCell ref="H6:I6"/>
    <mergeCell ref="H58:I58"/>
    <mergeCell ref="H8:I8"/>
    <mergeCell ref="H9:I9"/>
    <mergeCell ref="B53:G53"/>
    <mergeCell ref="B7:G7"/>
    <mergeCell ref="H7:I7"/>
    <mergeCell ref="H56:I56"/>
    <mergeCell ref="H57:I57"/>
    <mergeCell ref="B56:G56"/>
    <mergeCell ref="G58:G59"/>
    <mergeCell ref="B70:F71"/>
    <mergeCell ref="G70:G71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3779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2608.9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11257.74</v>
      </c>
      <c r="C9">
        <v>25442.49</v>
      </c>
      <c r="D9">
        <v>20859.84</v>
      </c>
      <c r="E9">
        <v>22320.03</v>
      </c>
      <c r="F9">
        <v>12121.26</v>
      </c>
      <c r="G9">
        <v>16121.28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2021-03-25T15:23:42Z</dcterms:modified>
  <cp:category/>
  <cp:version/>
  <cp:contentType/>
  <cp:contentStatus/>
</cp:coreProperties>
</file>