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<sst xmlns="http://schemas.openxmlformats.org/spreadsheetml/2006/main" count="76" uniqueCount="70">
  <si>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</si>
  <si>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</si>
  <si>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</si>
  <si>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</si>
  <si>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</si>
  <si>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</si>
  <si>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</si>
  <si>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</si>
  <si>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</si>
  <si>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</si>
  <si>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</si>
  <si>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</si>
  <si>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</si>
  <si>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</si>
  <si>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</si>
  <si>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</si>
  <si>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</si>
  <si>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</si>
  <si>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</si>
  <si>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</si>
  <si>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</si>
  <si>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</si>
  <si>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</si>
  <si>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142/б</t>
  </si>
  <si>
    <t>01.01.2020г.</t>
  </si>
  <si>
    <t>31.12.2020г.</t>
  </si>
  <si>
    <t>Шамматов И.Т.</t>
  </si>
  <si>
    <t>Query3</t>
  </si>
  <si>
    <t>1958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</si>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</sst>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1">
      <selection activeCell="A70" sqref="A70:IV7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ул.Кольцевая, 142/б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648.2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2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20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-625717.37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16160.88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6160.88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5190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4810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33015.01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3546.96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3794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23444.52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2229.53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8646.37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131.2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1106.4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343.95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1014.29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281.55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5768.98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14240.94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14240.94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31811.62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2706.5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29105.12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4213.99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242.5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329.5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3036.94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605.05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5049.03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113137.84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95363.2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80555.02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1568.16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1567.94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96931.36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82122.96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-16206.479999999996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27683.76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8253.75</v>
      </c>
      <c r="I48" s="21"/>
    </row>
    <row r="49" spans="2:7" ht="15">
      <c r="B49" s="26" t="s">
        <v>11</v>
      </c>
      <c r="C49" s="26"/>
      <c r="D49" s="26"/>
      <c r="E49" s="26"/>
      <c r="F49" s="26"/>
      <c r="G49" s="26"/>
    </row>
    <row r="50" spans="2:7" ht="15">
      <c r="B50" s="3"/>
      <c r="C50" s="3"/>
      <c r="D50" s="3"/>
      <c r="E50" s="3"/>
      <c r="F50" s="3"/>
      <c r="G50" s="3"/>
    </row>
    <row r="51" spans="2:7" ht="15">
      <c r="B51" s="8" t="s">
        <v>12</v>
      </c>
      <c r="C51" s="9" t="s">
        <v>13</v>
      </c>
      <c r="D51" s="6"/>
      <c r="E51" s="6"/>
      <c r="F51" s="6"/>
      <c r="G51" s="3"/>
    </row>
    <row r="52" spans="2:9" ht="12.75">
      <c r="B52" s="31" t="s">
        <v>14</v>
      </c>
      <c r="C52" s="31"/>
      <c r="D52" s="31"/>
      <c r="E52" s="31"/>
      <c r="F52" s="31"/>
      <c r="G52" s="31"/>
      <c r="H52" s="25">
        <f>Query5_S_PR_VODA</f>
        <v>2722.98</v>
      </c>
      <c r="I52" s="25"/>
    </row>
    <row r="53" spans="2:9" ht="12.75">
      <c r="B53" s="31" t="s">
        <v>15</v>
      </c>
      <c r="C53" s="31"/>
      <c r="D53" s="31"/>
      <c r="E53" s="31"/>
      <c r="F53" s="31"/>
      <c r="G53" s="31"/>
      <c r="H53" s="25">
        <f>Query5_S_N_VODA</f>
        <v>1204.86</v>
      </c>
      <c r="I53" s="25"/>
    </row>
    <row r="54" spans="2:9" ht="12.75">
      <c r="B54" s="22" t="s">
        <v>20</v>
      </c>
      <c r="C54" s="22"/>
      <c r="D54" s="22"/>
      <c r="E54" s="22"/>
      <c r="F54" s="22"/>
      <c r="G54" s="22"/>
      <c r="H54" s="25">
        <f>H53-H52</f>
        <v>-1518.1200000000001</v>
      </c>
      <c r="I54" s="25"/>
    </row>
    <row r="55" spans="2:9" ht="12.75">
      <c r="B55" s="22"/>
      <c r="C55" s="22"/>
      <c r="D55" s="22"/>
      <c r="E55" s="22"/>
      <c r="F55" s="22"/>
      <c r="G55" s="22"/>
      <c r="H55" s="10"/>
      <c r="I55" s="10"/>
    </row>
    <row r="56" spans="2:3" ht="15">
      <c r="B56" s="4"/>
      <c r="C56" s="5"/>
    </row>
    <row r="57" spans="2:5" ht="15">
      <c r="B57" s="8" t="s">
        <v>16</v>
      </c>
      <c r="C57" s="11" t="s">
        <v>17</v>
      </c>
      <c r="D57" s="2"/>
      <c r="E57" s="2"/>
    </row>
    <row r="58" spans="2:9" ht="12.75">
      <c r="B58" s="31" t="s">
        <v>14</v>
      </c>
      <c r="C58" s="31"/>
      <c r="D58" s="31"/>
      <c r="E58" s="31"/>
      <c r="F58" s="31"/>
      <c r="G58" s="31"/>
      <c r="H58" s="25">
        <f>Query5_S_PR_TEPLO</f>
        <v>0</v>
      </c>
      <c r="I58" s="25"/>
    </row>
    <row r="59" spans="2:9" ht="12.75">
      <c r="B59" s="31" t="s">
        <v>15</v>
      </c>
      <c r="C59" s="31"/>
      <c r="D59" s="31"/>
      <c r="E59" s="31"/>
      <c r="F59" s="31"/>
      <c r="G59" s="31"/>
      <c r="H59" s="25">
        <f>Query5_S_N_TEPLO</f>
        <v>0</v>
      </c>
      <c r="I59" s="25"/>
    </row>
    <row r="60" spans="2:9" ht="15">
      <c r="B60" s="22" t="s">
        <v>20</v>
      </c>
      <c r="C60" s="22"/>
      <c r="D60" s="22"/>
      <c r="E60" s="22"/>
      <c r="F60" s="22"/>
      <c r="G60" s="13"/>
      <c r="H60" s="25">
        <f>H59-H58</f>
        <v>0</v>
      </c>
      <c r="I60" s="25"/>
    </row>
    <row r="61" spans="2:9" ht="15">
      <c r="B61" s="22"/>
      <c r="C61" s="22"/>
      <c r="D61" s="22"/>
      <c r="E61" s="22"/>
      <c r="F61" s="22"/>
      <c r="G61" s="13"/>
      <c r="H61" s="10"/>
      <c r="I61" s="10"/>
    </row>
    <row r="62" spans="2:3" ht="15">
      <c r="B62" s="4"/>
      <c r="C62" s="5"/>
    </row>
    <row r="63" spans="2:4" ht="15">
      <c r="B63" s="8" t="s">
        <v>18</v>
      </c>
      <c r="C63" s="11" t="s">
        <v>19</v>
      </c>
      <c r="D63" s="2"/>
    </row>
    <row r="64" spans="2:9" ht="12.75">
      <c r="B64" s="31" t="s">
        <v>14</v>
      </c>
      <c r="C64" s="31"/>
      <c r="D64" s="31"/>
      <c r="E64" s="31"/>
      <c r="F64" s="31"/>
      <c r="G64" s="31"/>
      <c r="H64" s="25">
        <f>Query5_S_PR_ELVO</f>
        <v>8976.54</v>
      </c>
      <c r="I64" s="25"/>
    </row>
    <row r="65" spans="2:9" ht="12.75">
      <c r="B65" s="31" t="s">
        <v>15</v>
      </c>
      <c r="C65" s="31"/>
      <c r="D65" s="31"/>
      <c r="E65" s="31"/>
      <c r="F65" s="31"/>
      <c r="G65" s="31"/>
      <c r="H65" s="25">
        <f>Query5_S_N_ELVO</f>
        <v>6749.28</v>
      </c>
      <c r="I65" s="25"/>
    </row>
    <row r="66" spans="2:9" ht="12.75">
      <c r="B66" s="22" t="s">
        <v>20</v>
      </c>
      <c r="C66" s="22"/>
      <c r="D66" s="22"/>
      <c r="E66" s="22"/>
      <c r="F66" s="22"/>
      <c r="G66" s="22"/>
      <c r="H66" s="25">
        <f>H65-H64</f>
        <v>-2227.260000000001</v>
      </c>
      <c r="I66" s="25"/>
    </row>
    <row r="67" spans="2:9" ht="12.75">
      <c r="B67" s="22"/>
      <c r="C67" s="22"/>
      <c r="D67" s="22"/>
      <c r="E67" s="22"/>
      <c r="F67" s="22"/>
      <c r="G67" s="22"/>
      <c r="H67" s="10"/>
      <c r="I67" s="10"/>
    </row>
    <row r="68" spans="2:9" ht="15">
      <c r="B68" s="12"/>
      <c r="C68" s="12"/>
      <c r="D68" s="12"/>
      <c r="E68" s="12"/>
      <c r="F68" s="12"/>
      <c r="G68" s="12"/>
      <c r="H68" s="10"/>
      <c r="I68" s="10"/>
    </row>
    <row r="69" spans="2:7" ht="15">
      <c r="B69" s="7"/>
      <c r="C69" s="7"/>
      <c r="D69" s="7"/>
      <c r="E69" s="7"/>
      <c r="F69" s="7"/>
      <c r="G69" s="7"/>
    </row>
  </sheetData>
  <sheetProtection/>
  <mergeCells count="109">
    <mergeCell ref="H64:I64"/>
    <mergeCell ref="H65:I65"/>
    <mergeCell ref="B65:G65"/>
    <mergeCell ref="B54:F55"/>
    <mergeCell ref="B60:F61"/>
    <mergeCell ref="B53:G53"/>
    <mergeCell ref="B58:G58"/>
    <mergeCell ref="B59:G59"/>
    <mergeCell ref="B52:G52"/>
    <mergeCell ref="B11:G11"/>
    <mergeCell ref="H11:I11"/>
    <mergeCell ref="H13:I13"/>
    <mergeCell ref="H58:I58"/>
    <mergeCell ref="H59:I59"/>
    <mergeCell ref="H60:I60"/>
    <mergeCell ref="H66:I66"/>
    <mergeCell ref="B64:G64"/>
    <mergeCell ref="H6:I6"/>
    <mergeCell ref="H54:I54"/>
    <mergeCell ref="H8:I8"/>
    <mergeCell ref="H9:I9"/>
    <mergeCell ref="B49:G49"/>
    <mergeCell ref="B7:G7"/>
    <mergeCell ref="H7:I7"/>
    <mergeCell ref="H10:I10"/>
    <mergeCell ref="H52:I52"/>
    <mergeCell ref="H53:I53"/>
    <mergeCell ref="G54:G55"/>
    <mergeCell ref="B66:F67"/>
    <mergeCell ref="G66:G67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4514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648.2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-625717.37</v>
      </c>
    </row>
    <row r="9" spans="1:7" ht="12.75">
      <c r="A9" t="s">
        <v>32</v>
      </c>
      <c r="B9">
        <v>1204.86</v>
      </c>
      <c r="C9">
        <v>2722.98</v>
      </c>
      <c r="F9">
        <v>6749.28</v>
      </c>
      <c r="G9">
        <v>8976.54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2021-03-15T06:02:55Z</cp:lastPrinted>
  <dcterms:created xsi:type="dcterms:W3CDTF">2013-02-11T07:55:36Z</dcterms:created>
  <dcterms:modified xsi:type="dcterms:W3CDTF">2021-03-26T05:15:47Z</dcterms:modified>
  <cp:category/>
  <cp:version/>
  <cp:contentType/>
  <cp:contentStatus/>
</cp:coreProperties>
</file>