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<sst xmlns="http://schemas.openxmlformats.org/spreadsheetml/2006/main" count="76" uniqueCount="70">
  <si>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</si>
  <si>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</si>
  <si>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</si>
  <si>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</si>
  <si>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</si>
  <si>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</si>
  <si>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</si>
  <si>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</si>
  <si>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</si>
  <si>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</si>
  <si>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</si>
  <si>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</si>
  <si>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</si>
  <si>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</si>
  <si>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</si>
  <si>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</si>
  <si>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</si>
  <si>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</si>
  <si>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</si>
  <si>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</si>
  <si>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</si>
  <si>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</si>
  <si>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ул.Невского, 11</t>
  </si>
  <si>
    <t>01.01.2020г.</t>
  </si>
  <si>
    <t>31.12.2020г.</t>
  </si>
  <si>
    <t>Шамматов И.Т.</t>
  </si>
  <si>
    <t>Query3</t>
  </si>
  <si>
    <t>1966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</si>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</sst>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8"/>
  <sheetViews>
    <sheetView tabSelected="1" zoomScalePageLayoutView="0" workbookViewId="0" topLeftCell="A1">
      <selection activeCell="A69" sqref="A69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ул.Невского, 11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1966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3543.8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5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80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-129422.53</v>
      </c>
      <c r="I9" s="26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22404.96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11266.8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11138.16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92394.48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19391.64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32391.49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40611.35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22072.72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2696.4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3818.88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714.24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1011.6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4148.17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7646.43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1200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837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81766.28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81766.28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87037.23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1115.11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23601.06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62321.06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20464.77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1120.35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2196.49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15159.9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1988.03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25576.47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351716.91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483073.82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384621.98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4436.52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2571.12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487510.34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387193.1</v>
      </c>
      <c r="I45" s="22"/>
    </row>
    <row r="46" spans="2:10" ht="12.75" customHeight="1">
      <c r="B46" s="27" t="s">
        <v>67</v>
      </c>
      <c r="C46" s="28"/>
      <c r="D46" s="28"/>
      <c r="E46" s="28"/>
      <c r="F46" s="28"/>
      <c r="G46" s="29"/>
      <c r="H46" s="21">
        <v>135793.43000000005</v>
      </c>
      <c r="I46" s="22"/>
      <c r="J46" s="16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454308.23</v>
      </c>
      <c r="I47" s="22"/>
    </row>
    <row r="48" spans="2:9" ht="12.75" customHeight="1">
      <c r="B48" s="27" t="s">
        <v>69</v>
      </c>
      <c r="C48" s="28"/>
      <c r="D48" s="28"/>
      <c r="E48" s="28"/>
      <c r="F48" s="28"/>
      <c r="G48" s="29"/>
      <c r="H48" s="21">
        <v>78280.97</v>
      </c>
      <c r="I48" s="22"/>
    </row>
    <row r="49" spans="2:7" ht="15">
      <c r="B49" s="25" t="s">
        <v>10</v>
      </c>
      <c r="C49" s="25"/>
      <c r="D49" s="25"/>
      <c r="E49" s="25"/>
      <c r="F49" s="25"/>
      <c r="G49" s="25"/>
    </row>
    <row r="50" spans="2:7" ht="15">
      <c r="B50" s="3"/>
      <c r="C50" s="3"/>
      <c r="D50" s="3"/>
      <c r="E50" s="3"/>
      <c r="F50" s="3"/>
      <c r="G50" s="3"/>
    </row>
    <row r="51" spans="2:7" ht="15">
      <c r="B51" s="7" t="s">
        <v>11</v>
      </c>
      <c r="C51" s="8" t="s">
        <v>12</v>
      </c>
      <c r="D51" s="6"/>
      <c r="E51" s="6"/>
      <c r="F51" s="6"/>
      <c r="G51" s="3"/>
    </row>
    <row r="52" spans="2:9" ht="12.75">
      <c r="B52" s="18" t="s">
        <v>13</v>
      </c>
      <c r="C52" s="18"/>
      <c r="D52" s="18"/>
      <c r="E52" s="18"/>
      <c r="F52" s="18"/>
      <c r="G52" s="18"/>
      <c r="H52" s="17">
        <f>Query5_S_PR_VODA</f>
        <v>27838.54</v>
      </c>
      <c r="I52" s="17"/>
    </row>
    <row r="53" spans="2:9" ht="12.75">
      <c r="B53" s="18" t="s">
        <v>14</v>
      </c>
      <c r="C53" s="18"/>
      <c r="D53" s="18"/>
      <c r="E53" s="18"/>
      <c r="F53" s="18"/>
      <c r="G53" s="18"/>
      <c r="H53" s="17">
        <f>Query5_S_N_VODA</f>
        <v>12317.94</v>
      </c>
      <c r="I53" s="17"/>
    </row>
    <row r="54" spans="2:9" ht="12.75">
      <c r="B54" s="19" t="s">
        <v>19</v>
      </c>
      <c r="C54" s="19"/>
      <c r="D54" s="19"/>
      <c r="E54" s="19"/>
      <c r="F54" s="19"/>
      <c r="G54" s="19"/>
      <c r="H54" s="17">
        <f>H53-H52</f>
        <v>-15520.6</v>
      </c>
      <c r="I54" s="17"/>
    </row>
    <row r="55" spans="2:9" ht="12.75">
      <c r="B55" s="19"/>
      <c r="C55" s="19"/>
      <c r="D55" s="19"/>
      <c r="E55" s="19"/>
      <c r="F55" s="19"/>
      <c r="G55" s="19"/>
      <c r="H55" s="9"/>
      <c r="I55" s="9"/>
    </row>
    <row r="56" spans="2:3" ht="15">
      <c r="B56" s="4"/>
      <c r="C56" s="5"/>
    </row>
    <row r="57" spans="2:5" ht="15">
      <c r="B57" s="7" t="s">
        <v>15</v>
      </c>
      <c r="C57" s="10" t="s">
        <v>16</v>
      </c>
      <c r="D57" s="2"/>
      <c r="E57" s="2"/>
    </row>
    <row r="58" spans="2:9" ht="12.75">
      <c r="B58" s="18" t="s">
        <v>13</v>
      </c>
      <c r="C58" s="18"/>
      <c r="D58" s="18"/>
      <c r="E58" s="18"/>
      <c r="F58" s="18"/>
      <c r="G58" s="18"/>
      <c r="H58" s="17">
        <f>Query5_S_PR_TEPLO</f>
        <v>24416.35</v>
      </c>
      <c r="I58" s="17"/>
    </row>
    <row r="59" spans="2:9" ht="12.75">
      <c r="B59" s="18" t="s">
        <v>14</v>
      </c>
      <c r="C59" s="18"/>
      <c r="D59" s="18"/>
      <c r="E59" s="18"/>
      <c r="F59" s="18"/>
      <c r="G59" s="18"/>
      <c r="H59" s="17">
        <f>Query5_S_N_TEPLO</f>
        <v>22819.02</v>
      </c>
      <c r="I59" s="17"/>
    </row>
    <row r="60" spans="2:9" ht="15">
      <c r="B60" s="19" t="s">
        <v>19</v>
      </c>
      <c r="C60" s="19"/>
      <c r="D60" s="19"/>
      <c r="E60" s="19"/>
      <c r="F60" s="19"/>
      <c r="G60" s="12"/>
      <c r="H60" s="17">
        <f>H59-H58</f>
        <v>-1597.329999999998</v>
      </c>
      <c r="I60" s="17"/>
    </row>
    <row r="61" spans="2:9" ht="15">
      <c r="B61" s="19"/>
      <c r="C61" s="19"/>
      <c r="D61" s="19"/>
      <c r="E61" s="19"/>
      <c r="F61" s="19"/>
      <c r="G61" s="12"/>
      <c r="H61" s="9"/>
      <c r="I61" s="9"/>
    </row>
    <row r="62" spans="2:3" ht="15">
      <c r="B62" s="4"/>
      <c r="C62" s="5"/>
    </row>
    <row r="63" spans="2:4" ht="15">
      <c r="B63" s="7" t="s">
        <v>17</v>
      </c>
      <c r="C63" s="10" t="s">
        <v>18</v>
      </c>
      <c r="D63" s="2"/>
    </row>
    <row r="64" spans="2:9" ht="12.75">
      <c r="B64" s="18" t="s">
        <v>13</v>
      </c>
      <c r="C64" s="18"/>
      <c r="D64" s="18"/>
      <c r="E64" s="18"/>
      <c r="F64" s="18"/>
      <c r="G64" s="18"/>
      <c r="H64" s="17">
        <f>Query5_S_PR_ELVO</f>
        <v>17892.01</v>
      </c>
      <c r="I64" s="17"/>
    </row>
    <row r="65" spans="2:9" ht="12.75">
      <c r="B65" s="18" t="s">
        <v>14</v>
      </c>
      <c r="C65" s="18"/>
      <c r="D65" s="18"/>
      <c r="E65" s="18"/>
      <c r="F65" s="18"/>
      <c r="G65" s="18"/>
      <c r="H65" s="17">
        <f>Query5_S_N_ELVO</f>
        <v>13452.64</v>
      </c>
      <c r="I65" s="17"/>
    </row>
    <row r="66" spans="2:9" ht="12.75">
      <c r="B66" s="19" t="s">
        <v>19</v>
      </c>
      <c r="C66" s="19"/>
      <c r="D66" s="19"/>
      <c r="E66" s="19"/>
      <c r="F66" s="19"/>
      <c r="G66" s="19"/>
      <c r="H66" s="17">
        <f>H65-H64</f>
        <v>-4439.369999999999</v>
      </c>
      <c r="I66" s="17"/>
    </row>
    <row r="67" spans="2:9" ht="12.75">
      <c r="B67" s="19"/>
      <c r="C67" s="19"/>
      <c r="D67" s="19"/>
      <c r="E67" s="19"/>
      <c r="F67" s="19"/>
      <c r="G67" s="19"/>
      <c r="H67" s="9"/>
      <c r="I67" s="9"/>
    </row>
    <row r="68" spans="2:9" ht="15">
      <c r="B68" s="11"/>
      <c r="C68" s="11"/>
      <c r="D68" s="11"/>
      <c r="E68" s="11"/>
      <c r="F68" s="11"/>
      <c r="G68" s="11"/>
      <c r="H68" s="9"/>
      <c r="I68" s="9"/>
    </row>
  </sheetData>
  <sheetProtection/>
  <mergeCells count="109">
    <mergeCell ref="B43:G43"/>
    <mergeCell ref="H43:I43"/>
    <mergeCell ref="B44:G44"/>
    <mergeCell ref="H44:I44"/>
    <mergeCell ref="B48:G48"/>
    <mergeCell ref="H48:I48"/>
    <mergeCell ref="B45:G45"/>
    <mergeCell ref="H45:I45"/>
    <mergeCell ref="B46:G46"/>
    <mergeCell ref="H46:I46"/>
    <mergeCell ref="B47:G47"/>
    <mergeCell ref="H47:I47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6:F67"/>
    <mergeCell ref="G66:G67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4:I54"/>
    <mergeCell ref="H7:I7"/>
    <mergeCell ref="H8:I8"/>
    <mergeCell ref="B49:G49"/>
    <mergeCell ref="H9:I9"/>
    <mergeCell ref="H52:I52"/>
    <mergeCell ref="G54:G55"/>
    <mergeCell ref="H11:I11"/>
    <mergeCell ref="H53:I53"/>
    <mergeCell ref="B52:G52"/>
    <mergeCell ref="B10:G10"/>
    <mergeCell ref="H10:I10"/>
    <mergeCell ref="H12:I12"/>
    <mergeCell ref="H58:I58"/>
    <mergeCell ref="H59:I59"/>
    <mergeCell ref="H60:I60"/>
    <mergeCell ref="H66:I66"/>
    <mergeCell ref="B64:G64"/>
    <mergeCell ref="B65:G65"/>
    <mergeCell ref="B54:F55"/>
    <mergeCell ref="B60:F61"/>
    <mergeCell ref="B53:G53"/>
    <mergeCell ref="B58:G58"/>
    <mergeCell ref="B59:G59"/>
    <mergeCell ref="H64:I64"/>
    <mergeCell ref="H65:I6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3604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5" ht="12.75">
      <c r="A7" t="s">
        <v>26</v>
      </c>
      <c r="B7" s="14" t="s">
        <v>27</v>
      </c>
      <c r="C7">
        <v>3543.8</v>
      </c>
      <c r="D7" s="14" t="s">
        <v>28</v>
      </c>
      <c r="E7" s="14" t="s">
        <v>29</v>
      </c>
    </row>
    <row r="8" spans="1:2" ht="12.75">
      <c r="A8" t="s">
        <v>30</v>
      </c>
      <c r="B8">
        <v>-129422.53</v>
      </c>
    </row>
    <row r="9" spans="1:7" ht="12.75">
      <c r="A9" t="s">
        <v>31</v>
      </c>
      <c r="B9">
        <v>12317.94</v>
      </c>
      <c r="C9">
        <v>27838.54</v>
      </c>
      <c r="D9">
        <v>22819.02</v>
      </c>
      <c r="E9">
        <v>24416.35</v>
      </c>
      <c r="F9">
        <v>13452.64</v>
      </c>
      <c r="G9">
        <v>17892.01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2021-03-16T04:47:53Z</cp:lastPrinted>
  <dcterms:created xsi:type="dcterms:W3CDTF">2013-02-11T07:55:36Z</dcterms:created>
  <dcterms:modified xsi:type="dcterms:W3CDTF">2021-03-26T08:30:10Z</dcterms:modified>
  <cp:category/>
  <cp:version/>
  <cp:contentType/>
  <cp:contentStatus/>
</cp:coreProperties>
</file>