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<sst xmlns="http://schemas.openxmlformats.org/spreadsheetml/2006/main" count="80" uniqueCount="74">
  <si>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</si>
  <si>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</si>
  <si>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</si>
  <si>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</si>
  <si>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</si>
  <si>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</si>
  <si>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</si>
  <si>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</si>
  <si>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</si>
  <si>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</si>
  <si>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</si>
  <si>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</si>
  <si>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</si>
  <si>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</si>
  <si>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</si>
  <si>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</si>
  <si>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</si>
  <si>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</si>
  <si>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</si>
  <si>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</si>
  <si>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</si>
  <si>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</si>
  <si>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</si>
  <si>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34</t>
  </si>
  <si>
    <t>01.01.2020г.</t>
  </si>
  <si>
    <t>31.12.2020г.</t>
  </si>
  <si>
    <t>Шамматов И.Т.</t>
  </si>
  <si>
    <t>Query3</t>
  </si>
  <si>
    <t>1948</t>
  </si>
  <si>
    <t>3</t>
  </si>
  <si>
    <t>47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</si>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</sst>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2"/>
  <sheetViews>
    <sheetView tabSelected="1" zoomScalePageLayoutView="0" workbookViewId="0" topLeftCell="A1">
      <selection activeCell="A73" sqref="A73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8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34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1948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2332.1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706.2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3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47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-196326.94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44594.47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9717.81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3810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31066.66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167087.63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16621.77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27119.73</v>
      </c>
      <c r="I18" s="21"/>
    </row>
    <row r="19" spans="2:9" ht="25.5" customHeight="1">
      <c r="B19" s="17" t="s">
        <v>40</v>
      </c>
      <c r="C19" s="18"/>
      <c r="D19" s="18"/>
      <c r="E19" s="18"/>
      <c r="F19" s="18"/>
      <c r="G19" s="19"/>
      <c r="H19" s="20">
        <v>53682.27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31066.66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38597.2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35248.5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1483.75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3821.52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505.8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1035.31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20755.69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70105.46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70105.46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102053.23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32243.41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20234.53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49575.29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8363.21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637.67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1043.33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5558.54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1123.67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59903.81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487356.31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402986.88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477576.58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4436.52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2571.12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81963.4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81170.8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489386.8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561318.5</v>
      </c>
      <c r="I49" s="21"/>
    </row>
    <row r="50" spans="2:10" ht="12.75" customHeight="1">
      <c r="B50" s="17" t="s">
        <v>71</v>
      </c>
      <c r="C50" s="18"/>
      <c r="D50" s="18"/>
      <c r="E50" s="18"/>
      <c r="F50" s="18"/>
      <c r="G50" s="19"/>
      <c r="H50" s="20">
        <v>2030.4899999999907</v>
      </c>
      <c r="I50" s="21"/>
      <c r="J50" s="16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203364.53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44334.07</v>
      </c>
      <c r="I52" s="21"/>
    </row>
    <row r="53" spans="2:7" ht="15">
      <c r="B53" s="26" t="s">
        <v>11</v>
      </c>
      <c r="C53" s="26"/>
      <c r="D53" s="26"/>
      <c r="E53" s="26"/>
      <c r="F53" s="26"/>
      <c r="G53" s="26"/>
    </row>
    <row r="54" spans="2:7" ht="15">
      <c r="B54" s="3"/>
      <c r="C54" s="3"/>
      <c r="D54" s="3"/>
      <c r="E54" s="3"/>
      <c r="F54" s="3"/>
      <c r="G54" s="3"/>
    </row>
    <row r="55" spans="2:7" ht="15">
      <c r="B55" s="7" t="s">
        <v>12</v>
      </c>
      <c r="C55" s="8" t="s">
        <v>13</v>
      </c>
      <c r="D55" s="6"/>
      <c r="E55" s="6"/>
      <c r="F55" s="6"/>
      <c r="G55" s="3"/>
    </row>
    <row r="56" spans="2:9" ht="12.75">
      <c r="B56" s="31" t="s">
        <v>14</v>
      </c>
      <c r="C56" s="31"/>
      <c r="D56" s="31"/>
      <c r="E56" s="31"/>
      <c r="F56" s="31"/>
      <c r="G56" s="31"/>
      <c r="H56" s="25">
        <f>Query5_S_PR_VODA</f>
        <v>18034.39</v>
      </c>
      <c r="I56" s="25"/>
    </row>
    <row r="57" spans="2:9" ht="12.75">
      <c r="B57" s="31" t="s">
        <v>15</v>
      </c>
      <c r="C57" s="31"/>
      <c r="D57" s="31"/>
      <c r="E57" s="31"/>
      <c r="F57" s="31"/>
      <c r="G57" s="31"/>
      <c r="H57" s="25">
        <f>Query5_S_N_VODA</f>
        <v>7979.82</v>
      </c>
      <c r="I57" s="25"/>
    </row>
    <row r="58" spans="2:9" ht="12.75">
      <c r="B58" s="22" t="s">
        <v>20</v>
      </c>
      <c r="C58" s="22"/>
      <c r="D58" s="22"/>
      <c r="E58" s="22"/>
      <c r="F58" s="22"/>
      <c r="G58" s="22"/>
      <c r="H58" s="25">
        <f>H57-H56</f>
        <v>-10054.57</v>
      </c>
      <c r="I58" s="25"/>
    </row>
    <row r="59" spans="2:9" ht="12.75">
      <c r="B59" s="22"/>
      <c r="C59" s="22"/>
      <c r="D59" s="22"/>
      <c r="E59" s="22"/>
      <c r="F59" s="22"/>
      <c r="G59" s="22"/>
      <c r="H59" s="9"/>
      <c r="I59" s="9"/>
    </row>
    <row r="60" spans="2:3" ht="15">
      <c r="B60" s="4"/>
      <c r="C60" s="5"/>
    </row>
    <row r="61" spans="2:5" ht="15">
      <c r="B61" s="7" t="s">
        <v>16</v>
      </c>
      <c r="C61" s="10" t="s">
        <v>17</v>
      </c>
      <c r="D61" s="2"/>
      <c r="E61" s="2"/>
    </row>
    <row r="62" spans="2:9" ht="12.75">
      <c r="B62" s="31" t="s">
        <v>14</v>
      </c>
      <c r="C62" s="31"/>
      <c r="D62" s="31"/>
      <c r="E62" s="31"/>
      <c r="F62" s="31"/>
      <c r="G62" s="31"/>
      <c r="H62" s="25">
        <f>Query5_S_PR_TEPLO</f>
        <v>15817.66</v>
      </c>
      <c r="I62" s="25"/>
    </row>
    <row r="63" spans="2:9" ht="12.75">
      <c r="B63" s="31" t="s">
        <v>15</v>
      </c>
      <c r="C63" s="31"/>
      <c r="D63" s="31"/>
      <c r="E63" s="31"/>
      <c r="F63" s="31"/>
      <c r="G63" s="31"/>
      <c r="H63" s="25">
        <f>Query5_S_N_TEPLO</f>
        <v>14782.86</v>
      </c>
      <c r="I63" s="25"/>
    </row>
    <row r="64" spans="2:9" ht="15">
      <c r="B64" s="22" t="s">
        <v>20</v>
      </c>
      <c r="C64" s="22"/>
      <c r="D64" s="22"/>
      <c r="E64" s="22"/>
      <c r="F64" s="22"/>
      <c r="G64" s="12"/>
      <c r="H64" s="25">
        <f>H63-H62</f>
        <v>-1034.7999999999993</v>
      </c>
      <c r="I64" s="25"/>
    </row>
    <row r="65" spans="2:9" ht="15">
      <c r="B65" s="22"/>
      <c r="C65" s="22"/>
      <c r="D65" s="22"/>
      <c r="E65" s="22"/>
      <c r="F65" s="22"/>
      <c r="G65" s="12"/>
      <c r="H65" s="9"/>
      <c r="I65" s="9"/>
    </row>
    <row r="66" spans="2:3" ht="15">
      <c r="B66" s="4"/>
      <c r="C66" s="5"/>
    </row>
    <row r="67" spans="2:4" ht="15">
      <c r="B67" s="7" t="s">
        <v>18</v>
      </c>
      <c r="C67" s="10" t="s">
        <v>19</v>
      </c>
      <c r="D67" s="2"/>
    </row>
    <row r="68" spans="2:9" ht="12.75">
      <c r="B68" s="31" t="s">
        <v>14</v>
      </c>
      <c r="C68" s="31"/>
      <c r="D68" s="31"/>
      <c r="E68" s="31"/>
      <c r="F68" s="31"/>
      <c r="G68" s="31"/>
      <c r="H68" s="25">
        <f>Query5_S_PR_ELVO</f>
        <v>7557.14</v>
      </c>
      <c r="I68" s="25"/>
    </row>
    <row r="69" spans="2:9" ht="12.75">
      <c r="B69" s="31" t="s">
        <v>15</v>
      </c>
      <c r="C69" s="31"/>
      <c r="D69" s="31"/>
      <c r="E69" s="31"/>
      <c r="F69" s="31"/>
      <c r="G69" s="31"/>
      <c r="H69" s="25">
        <f>Query5_S_N_ELVO</f>
        <v>5682.06</v>
      </c>
      <c r="I69" s="25"/>
    </row>
    <row r="70" spans="2:9" ht="12.75">
      <c r="B70" s="22" t="s">
        <v>20</v>
      </c>
      <c r="C70" s="22"/>
      <c r="D70" s="22"/>
      <c r="E70" s="22"/>
      <c r="F70" s="22"/>
      <c r="G70" s="22"/>
      <c r="H70" s="25">
        <f>H69-H68</f>
        <v>-1875.08</v>
      </c>
      <c r="I70" s="25"/>
    </row>
    <row r="71" spans="2:9" ht="12.75">
      <c r="B71" s="22"/>
      <c r="C71" s="22"/>
      <c r="D71" s="22"/>
      <c r="E71" s="22"/>
      <c r="F71" s="22"/>
      <c r="G71" s="22"/>
      <c r="H71" s="9"/>
      <c r="I71" s="9"/>
    </row>
    <row r="72" spans="2:9" ht="15">
      <c r="B72" s="11"/>
      <c r="C72" s="11"/>
      <c r="D72" s="11"/>
      <c r="E72" s="11"/>
      <c r="F72" s="11"/>
      <c r="G72" s="11"/>
      <c r="H72" s="9"/>
      <c r="I72" s="9"/>
    </row>
  </sheetData>
  <sheetProtection/>
  <mergeCells count="117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H57:I57"/>
    <mergeCell ref="B56:G56"/>
    <mergeCell ref="B11:G11"/>
    <mergeCell ref="H11:I11"/>
    <mergeCell ref="H13:I13"/>
    <mergeCell ref="H62:I62"/>
    <mergeCell ref="H63:I63"/>
    <mergeCell ref="H64:I64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H56:I56"/>
    <mergeCell ref="G58:G59"/>
    <mergeCell ref="B70:F71"/>
    <mergeCell ref="G70:G71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</mergeCells>
  <printOptions/>
  <pageMargins left="0.75" right="0.75" top="0.43" bottom="0.3" header="0.5" footer="0.5"/>
  <pageSetup horizontalDpi="600" verticalDpi="600" orientation="portrait" paperSize="9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4750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2332.1</v>
      </c>
      <c r="D7" s="14" t="s">
        <v>29</v>
      </c>
      <c r="E7" s="14" t="s">
        <v>30</v>
      </c>
      <c r="F7">
        <v>706.2</v>
      </c>
    </row>
    <row r="8" spans="1:2" ht="12.75">
      <c r="A8" t="s">
        <v>31</v>
      </c>
      <c r="B8">
        <v>-196326.94</v>
      </c>
    </row>
    <row r="9" spans="1:7" ht="12.75">
      <c r="A9" t="s">
        <v>32</v>
      </c>
      <c r="B9">
        <v>7979.82</v>
      </c>
      <c r="C9">
        <v>18034.39</v>
      </c>
      <c r="D9">
        <v>14782.86</v>
      </c>
      <c r="E9">
        <v>15817.66</v>
      </c>
      <c r="F9">
        <v>5682.06</v>
      </c>
      <c r="G9">
        <v>7557.14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2021-03-17T03:47:37Z</cp:lastPrinted>
  <dcterms:created xsi:type="dcterms:W3CDTF">2013-02-11T07:55:36Z</dcterms:created>
  <dcterms:modified xsi:type="dcterms:W3CDTF">2021-03-26T09:02:40Z</dcterms:modified>
  <cp:category/>
  <cp:version/>
  <cp:contentType/>
  <cp:contentStatus/>
</cp:coreProperties>
</file>