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<sst xmlns="http://schemas.openxmlformats.org/spreadsheetml/2006/main" count="83" uniqueCount="77">
  <si>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</si>
  <si>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</si>
  <si>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</si>
  <si>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</si>
  <si>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</si>
  <si>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</si>
  <si>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</si>
  <si>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</si>
  <si>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</si>
  <si>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</si>
  <si>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</si>
  <si>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</si>
  <si>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</si>
  <si>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</si>
  <si>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</si>
  <si>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</si>
  <si>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</si>
  <si>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</si>
  <si>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</si>
  <si>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</si>
  <si>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</si>
  <si>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</si>
  <si>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</si>
  <si>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81</t>
  </si>
  <si>
    <t>01.01.2020г.</t>
  </si>
  <si>
    <t>31.12.2020г.</t>
  </si>
  <si>
    <t>Шамматов И.Т.</t>
  </si>
  <si>
    <t>Query3</t>
  </si>
  <si>
    <t>1961</t>
  </si>
  <si>
    <t>5</t>
  </si>
  <si>
    <t>76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</si>
  <si>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</si>
  <si>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</si>
  <si>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</si>
  <si>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</si>
  <si>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</si>
  <si>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</si>
  <si>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</si>
  <si>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</si>
  <si>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</si>
  <si>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</si>
  <si>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</si>
  <si>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</si>
  <si>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</si>
  <si>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</si>
  <si>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</si>
  <si>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</si>
  <si>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</si>
  <si>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</si>
  <si>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</si>
  <si>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</si>
  <si>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</si>
  <si>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</si>
  <si>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</si>
  <si>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</si>
  <si>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</si>
  <si>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</si>
  <si>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</si>
  <si>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--Установка контейнера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</si>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</sst>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6"/>
  <sheetViews>
    <sheetView tabSelected="1" zoomScalePageLayoutView="0" workbookViewId="0" topLeftCell="A1">
      <selection activeCell="A77" sqref="A77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81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1961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3103.1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431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76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-57842.27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37355.49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23831.49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9045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4479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124839.83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17360.7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32638.46</v>
      </c>
      <c r="I18" s="21"/>
    </row>
    <row r="19" spans="2:9" ht="24.75" customHeight="1">
      <c r="B19" s="17" t="s">
        <v>40</v>
      </c>
      <c r="C19" s="18"/>
      <c r="D19" s="18"/>
      <c r="E19" s="18"/>
      <c r="F19" s="18"/>
      <c r="G19" s="19"/>
      <c r="H19" s="20">
        <v>19890.23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42103.51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12846.93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18621.54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1615.45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2531.04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890.21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5938.41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77661.66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77661.66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91515.37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899.47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10071.24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32008.8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48535.86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16680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14479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2201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18633.56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1001.68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1812.08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13918.21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1901.59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42801.01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428108.46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551400.74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435487.86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6267.48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5701.77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28917.36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27258.71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586585.58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468448.34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158477.11999999994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429936.89</v>
      </c>
      <c r="I54" s="21"/>
    </row>
    <row r="55" spans="2:9" ht="12.75" customHeight="1">
      <c r="B55" s="17" t="s">
        <v>76</v>
      </c>
      <c r="C55" s="18"/>
      <c r="D55" s="18"/>
      <c r="E55" s="18"/>
      <c r="F55" s="18"/>
      <c r="G55" s="19"/>
      <c r="H55" s="20">
        <v>105965.55</v>
      </c>
      <c r="I55" s="21"/>
    </row>
    <row r="56" spans="2:7" ht="15">
      <c r="B56" s="26" t="s">
        <v>11</v>
      </c>
      <c r="C56" s="26"/>
      <c r="D56" s="26"/>
      <c r="E56" s="26"/>
      <c r="F56" s="26"/>
      <c r="G56" s="26"/>
    </row>
    <row r="57" spans="2:7" ht="15">
      <c r="B57" s="3"/>
      <c r="C57" s="3"/>
      <c r="D57" s="3"/>
      <c r="E57" s="3"/>
      <c r="F57" s="3"/>
      <c r="G57" s="3"/>
    </row>
    <row r="58" spans="2:7" ht="15">
      <c r="B58" s="8" t="s">
        <v>12</v>
      </c>
      <c r="C58" s="9" t="s">
        <v>13</v>
      </c>
      <c r="D58" s="6"/>
      <c r="E58" s="6"/>
      <c r="F58" s="6"/>
      <c r="G58" s="3"/>
    </row>
    <row r="59" spans="2:9" ht="12.75">
      <c r="B59" s="31" t="s">
        <v>14</v>
      </c>
      <c r="C59" s="31"/>
      <c r="D59" s="31"/>
      <c r="E59" s="31"/>
      <c r="F59" s="31"/>
      <c r="G59" s="31"/>
      <c r="H59" s="25">
        <f>Query5_S_PR_VODA</f>
        <v>22003.18</v>
      </c>
      <c r="I59" s="25"/>
    </row>
    <row r="60" spans="2:9" ht="12.75">
      <c r="B60" s="31" t="s">
        <v>15</v>
      </c>
      <c r="C60" s="31"/>
      <c r="D60" s="31"/>
      <c r="E60" s="31"/>
      <c r="F60" s="31"/>
      <c r="G60" s="31"/>
      <c r="H60" s="25">
        <f>Query5_S_N_VODA</f>
        <v>9735.92</v>
      </c>
      <c r="I60" s="25"/>
    </row>
    <row r="61" spans="2:9" ht="12.75">
      <c r="B61" s="22" t="s">
        <v>20</v>
      </c>
      <c r="C61" s="22"/>
      <c r="D61" s="22"/>
      <c r="E61" s="22"/>
      <c r="F61" s="22"/>
      <c r="G61" s="22"/>
      <c r="H61" s="25">
        <f>H60-H59</f>
        <v>-12267.26</v>
      </c>
      <c r="I61" s="25"/>
    </row>
    <row r="62" spans="2:9" ht="12.75">
      <c r="B62" s="22"/>
      <c r="C62" s="22"/>
      <c r="D62" s="22"/>
      <c r="E62" s="22"/>
      <c r="F62" s="22"/>
      <c r="G62" s="22"/>
      <c r="H62" s="10"/>
      <c r="I62" s="10"/>
    </row>
    <row r="63" spans="2:3" ht="15">
      <c r="B63" s="4"/>
      <c r="C63" s="5"/>
    </row>
    <row r="64" spans="2:5" ht="15">
      <c r="B64" s="8" t="s">
        <v>16</v>
      </c>
      <c r="C64" s="11" t="s">
        <v>17</v>
      </c>
      <c r="D64" s="2"/>
      <c r="E64" s="2"/>
    </row>
    <row r="65" spans="2:9" ht="12.75">
      <c r="B65" s="31" t="s">
        <v>14</v>
      </c>
      <c r="C65" s="31"/>
      <c r="D65" s="31"/>
      <c r="E65" s="31"/>
      <c r="F65" s="31"/>
      <c r="G65" s="31"/>
      <c r="H65" s="25">
        <f>Query5_S_PR_TEPLO</f>
        <v>19301.45</v>
      </c>
      <c r="I65" s="25"/>
    </row>
    <row r="66" spans="2:9" ht="12.75">
      <c r="B66" s="31" t="s">
        <v>15</v>
      </c>
      <c r="C66" s="31"/>
      <c r="D66" s="31"/>
      <c r="E66" s="31"/>
      <c r="F66" s="31"/>
      <c r="G66" s="31"/>
      <c r="H66" s="25">
        <f>Query5_S_N_TEPLO</f>
        <v>18038.74</v>
      </c>
      <c r="I66" s="25"/>
    </row>
    <row r="67" spans="2:9" ht="15">
      <c r="B67" s="22" t="s">
        <v>20</v>
      </c>
      <c r="C67" s="22"/>
      <c r="D67" s="22"/>
      <c r="E67" s="22"/>
      <c r="F67" s="22"/>
      <c r="G67" s="13"/>
      <c r="H67" s="25">
        <f>H66-H65</f>
        <v>-1262.7099999999991</v>
      </c>
      <c r="I67" s="25"/>
    </row>
    <row r="68" spans="2:9" ht="15">
      <c r="B68" s="22"/>
      <c r="C68" s="22"/>
      <c r="D68" s="22"/>
      <c r="E68" s="22"/>
      <c r="F68" s="22"/>
      <c r="G68" s="13"/>
      <c r="H68" s="10"/>
      <c r="I68" s="10"/>
    </row>
    <row r="69" spans="2:3" ht="15">
      <c r="B69" s="4"/>
      <c r="C69" s="5"/>
    </row>
    <row r="70" spans="2:4" ht="15">
      <c r="B70" s="8" t="s">
        <v>18</v>
      </c>
      <c r="C70" s="11" t="s">
        <v>19</v>
      </c>
      <c r="D70" s="2"/>
    </row>
    <row r="71" spans="2:9" ht="12.75">
      <c r="B71" s="31" t="s">
        <v>14</v>
      </c>
      <c r="C71" s="31"/>
      <c r="D71" s="31"/>
      <c r="E71" s="31"/>
      <c r="F71" s="31"/>
      <c r="G71" s="31"/>
      <c r="H71" s="25">
        <f>Query5_S_PR_ELVO</f>
        <v>20588.8</v>
      </c>
      <c r="I71" s="25"/>
    </row>
    <row r="72" spans="2:9" ht="12.75">
      <c r="B72" s="31" t="s">
        <v>15</v>
      </c>
      <c r="C72" s="31"/>
      <c r="D72" s="31"/>
      <c r="E72" s="31"/>
      <c r="F72" s="31"/>
      <c r="G72" s="31"/>
      <c r="H72" s="25">
        <f>Query5_S_N_ELVO</f>
        <v>15480.3</v>
      </c>
      <c r="I72" s="25"/>
    </row>
    <row r="73" spans="2:9" ht="12.75">
      <c r="B73" s="22" t="s">
        <v>20</v>
      </c>
      <c r="C73" s="22"/>
      <c r="D73" s="22"/>
      <c r="E73" s="22"/>
      <c r="F73" s="22"/>
      <c r="G73" s="22"/>
      <c r="H73" s="25">
        <f>H72-H71</f>
        <v>-5108.5</v>
      </c>
      <c r="I73" s="25"/>
    </row>
    <row r="74" spans="2:9" ht="12.75">
      <c r="B74" s="22"/>
      <c r="C74" s="22"/>
      <c r="D74" s="22"/>
      <c r="E74" s="22"/>
      <c r="F74" s="22"/>
      <c r="G74" s="22"/>
      <c r="H74" s="10"/>
      <c r="I74" s="10"/>
    </row>
    <row r="75" spans="2:9" ht="15">
      <c r="B75" s="12"/>
      <c r="C75" s="12"/>
      <c r="D75" s="12"/>
      <c r="E75" s="12"/>
      <c r="F75" s="12"/>
      <c r="G75" s="12"/>
      <c r="H75" s="10"/>
      <c r="I75" s="10"/>
    </row>
    <row r="76" spans="2:7" ht="15">
      <c r="B76" s="7"/>
      <c r="C76" s="7"/>
      <c r="D76" s="7"/>
      <c r="E76" s="7"/>
      <c r="F76" s="7"/>
      <c r="G76" s="7"/>
    </row>
  </sheetData>
  <sheetProtection/>
  <mergeCells count="123">
    <mergeCell ref="H71:I71"/>
    <mergeCell ref="H72:I72"/>
    <mergeCell ref="B72:G72"/>
    <mergeCell ref="B61:F62"/>
    <mergeCell ref="B67:F68"/>
    <mergeCell ref="B60:G60"/>
    <mergeCell ref="B65:G65"/>
    <mergeCell ref="B66:G66"/>
    <mergeCell ref="B59:G59"/>
    <mergeCell ref="B11:G11"/>
    <mergeCell ref="H11:I11"/>
    <mergeCell ref="H13:I13"/>
    <mergeCell ref="H65:I65"/>
    <mergeCell ref="H66:I66"/>
    <mergeCell ref="H67:I67"/>
    <mergeCell ref="H73:I73"/>
    <mergeCell ref="B71:G71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H60:I60"/>
    <mergeCell ref="G61:G62"/>
    <mergeCell ref="B73:F74"/>
    <mergeCell ref="G73:G74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4800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3103.1</v>
      </c>
      <c r="D7" s="15" t="s">
        <v>29</v>
      </c>
      <c r="E7" s="15" t="s">
        <v>30</v>
      </c>
      <c r="F7">
        <v>431</v>
      </c>
    </row>
    <row r="8" spans="1:2" ht="12.75">
      <c r="A8" t="s">
        <v>31</v>
      </c>
      <c r="B8">
        <v>-57842.27</v>
      </c>
    </row>
    <row r="9" spans="1:7" ht="12.75">
      <c r="A9" t="s">
        <v>32</v>
      </c>
      <c r="B9">
        <v>9735.92</v>
      </c>
      <c r="C9">
        <v>22003.18</v>
      </c>
      <c r="D9">
        <v>18038.74</v>
      </c>
      <c r="E9">
        <v>19301.45</v>
      </c>
      <c r="F9">
        <v>15480.3</v>
      </c>
      <c r="G9">
        <v>20588.8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2021-03-26T05:23:16Z</dcterms:modified>
  <cp:category/>
  <cp:version/>
  <cp:contentType/>
  <cp:contentStatus/>
</cp:coreProperties>
</file>