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<sst xmlns="http://schemas.openxmlformats.org/spreadsheetml/2006/main" count="77" uniqueCount="71">
  <si>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</si>
  <si>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</si>
  <si>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</si>
  <si>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</si>
  <si>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</si>
  <si>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</si>
  <si>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</si>
  <si>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</si>
  <si>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</si>
  <si>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</si>
  <si>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</si>
  <si>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</si>
  <si>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</si>
  <si>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</si>
  <si>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</si>
  <si>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</si>
  <si>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</si>
  <si>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</si>
  <si>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</si>
  <si>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</si>
  <si>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</si>
  <si>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</si>
  <si>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</si>
  <si>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ул.Гончарова, 16</t>
  </si>
  <si>
    <t>01.01.2021г.</t>
  </si>
  <si>
    <t>31.12.2021г.</t>
  </si>
  <si>
    <t>Ганиев Д.М.</t>
  </si>
  <si>
    <t>Query3</t>
  </si>
  <si>
    <t>1959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</si>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</sst>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9"/>
  <sheetViews>
    <sheetView tabSelected="1" zoomScalePageLayoutView="0" workbookViewId="0" topLeftCell="A1">
      <selection activeCell="N59" sqref="N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ул.Гончарова, 16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1959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2487.9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60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-3412.26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51970.65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44629.61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5485.04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1856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67287.41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13625.67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49841.3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3820.44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50420.5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1849.5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1157.86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7749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6285.8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3769.34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9559.69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18000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2049.31</v>
      </c>
      <c r="I28" s="23"/>
    </row>
    <row r="29" spans="2:11" ht="12.75" customHeight="1">
      <c r="B29" s="31" t="s">
        <v>50</v>
      </c>
      <c r="C29" s="32"/>
      <c r="D29" s="32"/>
      <c r="E29" s="32"/>
      <c r="F29" s="32"/>
      <c r="G29" s="33"/>
      <c r="H29" s="22">
        <v>57174.43</v>
      </c>
      <c r="I29" s="23"/>
      <c r="K29" s="16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57174.43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60336.31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954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59382.31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9552.86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802.71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521.66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7277.68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950.81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22245.26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318987.42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377663.76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370586.34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6114.9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5889.39</v>
      </c>
      <c r="I44" s="23"/>
    </row>
    <row r="45" spans="2:11" ht="12.75" customHeight="1">
      <c r="B45" s="31" t="s">
        <v>66</v>
      </c>
      <c r="C45" s="32"/>
      <c r="D45" s="32"/>
      <c r="E45" s="32"/>
      <c r="F45" s="32"/>
      <c r="G45" s="33"/>
      <c r="H45" s="22">
        <v>383778.66</v>
      </c>
      <c r="I45" s="23"/>
      <c r="K45" s="17"/>
    </row>
    <row r="46" spans="2:11" ht="12.75" customHeight="1">
      <c r="B46" s="31" t="s">
        <v>67</v>
      </c>
      <c r="C46" s="32"/>
      <c r="D46" s="32"/>
      <c r="E46" s="32"/>
      <c r="F46" s="32"/>
      <c r="G46" s="33"/>
      <c r="H46" s="22">
        <v>376475.73</v>
      </c>
      <c r="I46" s="23"/>
      <c r="K46" s="17"/>
    </row>
    <row r="47" spans="2:11" ht="12.75" customHeight="1">
      <c r="B47" s="31" t="s">
        <v>68</v>
      </c>
      <c r="C47" s="32"/>
      <c r="D47" s="32"/>
      <c r="E47" s="32"/>
      <c r="F47" s="32"/>
      <c r="G47" s="33"/>
      <c r="H47" s="22">
        <v>64791.2399999999</v>
      </c>
      <c r="I47" s="23"/>
      <c r="K47" s="17"/>
    </row>
    <row r="48" spans="2:11" ht="12.75" customHeight="1">
      <c r="B48" s="31" t="s">
        <v>69</v>
      </c>
      <c r="C48" s="32"/>
      <c r="D48" s="32"/>
      <c r="E48" s="32"/>
      <c r="F48" s="32"/>
      <c r="G48" s="33"/>
      <c r="H48" s="22">
        <v>4096.76</v>
      </c>
      <c r="I48" s="23"/>
      <c r="K48" s="17"/>
    </row>
    <row r="49" spans="2:11" ht="12.75" customHeight="1">
      <c r="B49" s="31" t="s">
        <v>70</v>
      </c>
      <c r="C49" s="32"/>
      <c r="D49" s="32"/>
      <c r="E49" s="32"/>
      <c r="F49" s="32"/>
      <c r="G49" s="33"/>
      <c r="H49" s="22">
        <v>25350.73</v>
      </c>
      <c r="I49" s="23"/>
      <c r="K49" s="17"/>
    </row>
    <row r="50" spans="2:7" ht="15">
      <c r="B50" s="26" t="s">
        <v>11</v>
      </c>
      <c r="C50" s="26"/>
      <c r="D50" s="26"/>
      <c r="E50" s="26"/>
      <c r="F50" s="26"/>
      <c r="G50" s="26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12</v>
      </c>
      <c r="C52" s="8" t="s">
        <v>13</v>
      </c>
      <c r="D52" s="6"/>
      <c r="E52" s="6"/>
      <c r="F52" s="6"/>
      <c r="G52" s="3"/>
    </row>
    <row r="53" spans="2:9" ht="12.75">
      <c r="B53" s="19" t="s">
        <v>14</v>
      </c>
      <c r="C53" s="19"/>
      <c r="D53" s="19"/>
      <c r="E53" s="19"/>
      <c r="F53" s="19"/>
      <c r="G53" s="19"/>
      <c r="H53" s="18">
        <f>Query5_S_PR_VODA</f>
        <v>8503.3</v>
      </c>
      <c r="I53" s="18"/>
    </row>
    <row r="54" spans="2:9" ht="12.75">
      <c r="B54" s="19" t="s">
        <v>15</v>
      </c>
      <c r="C54" s="19"/>
      <c r="D54" s="19"/>
      <c r="E54" s="19"/>
      <c r="F54" s="19"/>
      <c r="G54" s="19"/>
      <c r="H54" s="18">
        <f>Query5_S_N_VODA</f>
        <v>8261.52</v>
      </c>
      <c r="I54" s="18"/>
    </row>
    <row r="55" spans="2:9" ht="12.75">
      <c r="B55" s="20" t="s">
        <v>20</v>
      </c>
      <c r="C55" s="20"/>
      <c r="D55" s="20"/>
      <c r="E55" s="20"/>
      <c r="F55" s="20"/>
      <c r="G55" s="20"/>
      <c r="H55" s="18">
        <f>H54-H53</f>
        <v>-241.77999999999884</v>
      </c>
      <c r="I55" s="18"/>
    </row>
    <row r="56" spans="2:9" ht="12.75">
      <c r="B56" s="20"/>
      <c r="C56" s="20"/>
      <c r="D56" s="20"/>
      <c r="E56" s="20"/>
      <c r="F56" s="20"/>
      <c r="G56" s="20"/>
      <c r="H56" s="9"/>
      <c r="I56" s="9"/>
    </row>
    <row r="57" spans="2:3" ht="15">
      <c r="B57" s="4"/>
      <c r="C57" s="5"/>
    </row>
    <row r="58" spans="2:5" ht="15">
      <c r="B58" s="7" t="s">
        <v>16</v>
      </c>
      <c r="C58" s="10" t="s">
        <v>17</v>
      </c>
      <c r="D58" s="2"/>
      <c r="E58" s="2"/>
    </row>
    <row r="59" spans="2:9" ht="12.75">
      <c r="B59" s="19" t="s">
        <v>14</v>
      </c>
      <c r="C59" s="19"/>
      <c r="D59" s="19"/>
      <c r="E59" s="19"/>
      <c r="F59" s="19"/>
      <c r="G59" s="19"/>
      <c r="H59" s="18">
        <f>Query5_S_PR_TEPLO</f>
        <v>15677.31</v>
      </c>
      <c r="I59" s="18"/>
    </row>
    <row r="60" spans="2:9" ht="12.75">
      <c r="B60" s="19" t="s">
        <v>15</v>
      </c>
      <c r="C60" s="19"/>
      <c r="D60" s="19"/>
      <c r="E60" s="19"/>
      <c r="F60" s="19"/>
      <c r="G60" s="19"/>
      <c r="H60" s="18">
        <f>Query5_S_N_TEPLO</f>
        <v>15630.42</v>
      </c>
      <c r="I60" s="18"/>
    </row>
    <row r="61" spans="2:9" ht="15">
      <c r="B61" s="20" t="s">
        <v>20</v>
      </c>
      <c r="C61" s="20"/>
      <c r="D61" s="20"/>
      <c r="E61" s="20"/>
      <c r="F61" s="20"/>
      <c r="G61" s="12"/>
      <c r="H61" s="18">
        <f>H60-H59</f>
        <v>-46.88999999999942</v>
      </c>
      <c r="I61" s="18"/>
    </row>
    <row r="62" spans="2:9" ht="15">
      <c r="B62" s="20"/>
      <c r="C62" s="20"/>
      <c r="D62" s="20"/>
      <c r="E62" s="20"/>
      <c r="F62" s="20"/>
      <c r="G62" s="12"/>
      <c r="H62" s="9"/>
      <c r="I62" s="9"/>
    </row>
    <row r="63" spans="2:3" ht="15">
      <c r="B63" s="4"/>
      <c r="C63" s="5"/>
    </row>
    <row r="64" spans="2:4" ht="15">
      <c r="B64" s="7" t="s">
        <v>18</v>
      </c>
      <c r="C64" s="10" t="s">
        <v>19</v>
      </c>
      <c r="D64" s="2"/>
    </row>
    <row r="65" spans="2:9" ht="12.75">
      <c r="B65" s="19" t="s">
        <v>14</v>
      </c>
      <c r="C65" s="19"/>
      <c r="D65" s="19"/>
      <c r="E65" s="19"/>
      <c r="F65" s="19"/>
      <c r="G65" s="19"/>
      <c r="H65" s="18">
        <f>Query5_S_PR_ELVO</f>
        <v>19068.22</v>
      </c>
      <c r="I65" s="18"/>
    </row>
    <row r="66" spans="2:9" ht="12.75">
      <c r="B66" s="19" t="s">
        <v>15</v>
      </c>
      <c r="C66" s="19"/>
      <c r="D66" s="19"/>
      <c r="E66" s="19"/>
      <c r="F66" s="19"/>
      <c r="G66" s="19"/>
      <c r="H66" s="18">
        <f>Query5_S_N_ELVO</f>
        <v>10076.28</v>
      </c>
      <c r="I66" s="18"/>
    </row>
    <row r="67" spans="2:9" ht="12.75">
      <c r="B67" s="20" t="s">
        <v>20</v>
      </c>
      <c r="C67" s="20"/>
      <c r="D67" s="20"/>
      <c r="E67" s="20"/>
      <c r="F67" s="20"/>
      <c r="G67" s="20"/>
      <c r="H67" s="18">
        <f>H66-H65</f>
        <v>-8991.94</v>
      </c>
      <c r="I67" s="18"/>
    </row>
    <row r="68" spans="2:9" ht="12.75">
      <c r="B68" s="20"/>
      <c r="C68" s="20"/>
      <c r="D68" s="20"/>
      <c r="E68" s="20"/>
      <c r="F68" s="20"/>
      <c r="G68" s="20"/>
      <c r="H68" s="9"/>
      <c r="I68" s="9"/>
    </row>
    <row r="69" spans="2:9" ht="15">
      <c r="B69" s="11"/>
      <c r="C69" s="11"/>
      <c r="D69" s="11"/>
      <c r="E69" s="11"/>
      <c r="F69" s="11"/>
      <c r="G69" s="11"/>
      <c r="H69" s="9"/>
      <c r="I69" s="9"/>
    </row>
  </sheetData>
  <sheetProtection/>
  <mergeCells count="111">
    <mergeCell ref="B49:G49"/>
    <mergeCell ref="H49:I4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5:G56"/>
    <mergeCell ref="B67:F68"/>
    <mergeCell ref="G67:G68"/>
    <mergeCell ref="H5:I5"/>
    <mergeCell ref="B13:G13"/>
    <mergeCell ref="B5:G5"/>
    <mergeCell ref="B6:G6"/>
    <mergeCell ref="B8:G8"/>
    <mergeCell ref="B9:G9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H54:I54"/>
    <mergeCell ref="B53:G53"/>
    <mergeCell ref="B11:G11"/>
    <mergeCell ref="H11:I11"/>
    <mergeCell ref="H13:I13"/>
    <mergeCell ref="H59:I59"/>
    <mergeCell ref="H60:I60"/>
    <mergeCell ref="H61:I61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3883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2487.9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-3412.26</v>
      </c>
    </row>
    <row r="9" spans="1:7" ht="12.75">
      <c r="A9" t="s">
        <v>32</v>
      </c>
      <c r="B9">
        <v>8261.52</v>
      </c>
      <c r="C9">
        <v>8503.3</v>
      </c>
      <c r="D9">
        <v>15630.42</v>
      </c>
      <c r="E9">
        <v>15677.31</v>
      </c>
      <c r="F9">
        <v>10076.28</v>
      </c>
      <c r="G9">
        <v>19068.22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2022-03-25T08:54:10Z</dcterms:modified>
  <cp:category/>
  <cp:version/>
  <cp:contentType/>
  <cp:contentStatus/>
</cp:coreProperties>
</file>