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'Лист1'!$A$1:$I$75</definedName>
  </definedNames>
  <calcPr fullCalcOnLoad="1"/>
</workbook>
</file>

<file path=xl/sharedStrings.xml><?xml version="1.0" encoding="utf-8"?>
<sst xmlns="http://schemas.openxmlformats.org/spreadsheetml/2006/main" count="83" uniqueCount="77">
  <si>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</si>
  <si>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</si>
  <si>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</si>
  <si>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</si>
  <si>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</si>
  <si>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</si>
  <si>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</si>
  <si>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</si>
  <si>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</si>
  <si>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</si>
  <si>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</si>
  <si>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</si>
  <si>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</si>
  <si>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</si>
  <si>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</si>
  <si>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</si>
  <si>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</si>
  <si>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</si>
  <si>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</si>
  <si>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</si>
  <si>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</si>
  <si>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</si>
  <si>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</si>
  <si>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ул.Маяковского, 16</t>
  </si>
  <si>
    <t>01.01.2021г.</t>
  </si>
  <si>
    <t>31.12.2021г.</t>
  </si>
  <si>
    <t>Ганиев Д.М.</t>
  </si>
  <si>
    <t>Query3</t>
  </si>
  <si>
    <t>1958</t>
  </si>
  <si>
    <t>5</t>
  </si>
  <si>
    <t>98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</si>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</sst>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5"/>
  <sheetViews>
    <sheetView tabSelected="1" zoomScalePageLayoutView="0" workbookViewId="0" topLeftCell="A1">
      <selection activeCell="L72" sqref="L7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ул.Маяковского, 16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1958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3422.8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37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98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109658.61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59592.39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45829.74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11906.65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1856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51375.83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18932.08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4549.19</v>
      </c>
      <c r="I18" s="22"/>
    </row>
    <row r="19" spans="2:9" ht="25.5" customHeight="1">
      <c r="B19" s="30" t="s">
        <v>40</v>
      </c>
      <c r="C19" s="31"/>
      <c r="D19" s="31"/>
      <c r="E19" s="31"/>
      <c r="F19" s="31"/>
      <c r="G19" s="32"/>
      <c r="H19" s="21">
        <v>3277.36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24617.2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59164.48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1558.8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514.8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6548.81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7573.58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9559.69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2945.88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30462.92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75035.67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74898.67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137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101466.51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7261.6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27522.82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66682.09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4809.9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4809.9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27904.06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1310.6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2361.22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21206.99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3025.25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34189.37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413538.21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550797.84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499793.96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6877.2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13356.91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4746.57</v>
      </c>
      <c r="I49" s="22"/>
    </row>
    <row r="50" spans="2:9" ht="12.75" customHeight="1">
      <c r="B50" s="30" t="s">
        <v>71</v>
      </c>
      <c r="C50" s="31"/>
      <c r="D50" s="31"/>
      <c r="E50" s="31"/>
      <c r="F50" s="31"/>
      <c r="G50" s="32"/>
      <c r="H50" s="21">
        <v>5933.86</v>
      </c>
      <c r="I50" s="22"/>
    </row>
    <row r="51" spans="2:10" ht="12.75" customHeight="1">
      <c r="B51" s="30" t="s">
        <v>72</v>
      </c>
      <c r="C51" s="31"/>
      <c r="D51" s="31"/>
      <c r="E51" s="31"/>
      <c r="F51" s="31"/>
      <c r="G51" s="32"/>
      <c r="H51" s="21">
        <v>562421.61</v>
      </c>
      <c r="I51" s="22"/>
      <c r="J51" s="16"/>
    </row>
    <row r="52" spans="2:10" ht="12.75" customHeight="1">
      <c r="B52" s="30" t="s">
        <v>73</v>
      </c>
      <c r="C52" s="31"/>
      <c r="D52" s="31"/>
      <c r="E52" s="31"/>
      <c r="F52" s="31"/>
      <c r="G52" s="32"/>
      <c r="H52" s="21">
        <v>519084.73</v>
      </c>
      <c r="I52" s="22"/>
      <c r="J52" s="16"/>
    </row>
    <row r="53" spans="2:10" ht="12.75" customHeight="1">
      <c r="B53" s="30" t="s">
        <v>74</v>
      </c>
      <c r="C53" s="31"/>
      <c r="D53" s="31"/>
      <c r="E53" s="31"/>
      <c r="F53" s="31"/>
      <c r="G53" s="32"/>
      <c r="H53" s="21">
        <v>148883.39999999997</v>
      </c>
      <c r="I53" s="22"/>
      <c r="J53" s="16"/>
    </row>
    <row r="54" spans="2:9" ht="12.75" customHeight="1">
      <c r="B54" s="30" t="s">
        <v>75</v>
      </c>
      <c r="C54" s="31"/>
      <c r="D54" s="31"/>
      <c r="E54" s="31"/>
      <c r="F54" s="31"/>
      <c r="G54" s="32"/>
      <c r="H54" s="21">
        <v>220454.46</v>
      </c>
      <c r="I54" s="22"/>
    </row>
    <row r="55" spans="2:9" ht="12.75" customHeight="1">
      <c r="B55" s="30" t="s">
        <v>76</v>
      </c>
      <c r="C55" s="31"/>
      <c r="D55" s="31"/>
      <c r="E55" s="31"/>
      <c r="F55" s="31"/>
      <c r="G55" s="32"/>
      <c r="H55" s="21">
        <v>128729.54</v>
      </c>
      <c r="I55" s="22"/>
    </row>
    <row r="56" spans="2:7" ht="15">
      <c r="B56" s="25" t="s">
        <v>11</v>
      </c>
      <c r="C56" s="25"/>
      <c r="D56" s="25"/>
      <c r="E56" s="25"/>
      <c r="F56" s="25"/>
      <c r="G56" s="25"/>
    </row>
    <row r="57" spans="2:7" ht="15">
      <c r="B57" s="3"/>
      <c r="C57" s="3"/>
      <c r="D57" s="3"/>
      <c r="E57" s="3"/>
      <c r="F57" s="3"/>
      <c r="G57" s="3"/>
    </row>
    <row r="58" spans="2:7" ht="15">
      <c r="B58" s="7" t="s">
        <v>12</v>
      </c>
      <c r="C58" s="8" t="s">
        <v>13</v>
      </c>
      <c r="D58" s="6"/>
      <c r="E58" s="6"/>
      <c r="F58" s="6"/>
      <c r="G58" s="3"/>
    </row>
    <row r="59" spans="2:9" ht="12.75">
      <c r="B59" s="18" t="s">
        <v>14</v>
      </c>
      <c r="C59" s="18"/>
      <c r="D59" s="18"/>
      <c r="E59" s="18"/>
      <c r="F59" s="18"/>
      <c r="G59" s="18"/>
      <c r="H59" s="17">
        <f>Query5_S_PR_VODA</f>
        <v>15844.8</v>
      </c>
      <c r="I59" s="17"/>
    </row>
    <row r="60" spans="2:9" ht="12.75">
      <c r="B60" s="18" t="s">
        <v>15</v>
      </c>
      <c r="C60" s="18"/>
      <c r="D60" s="18"/>
      <c r="E60" s="18"/>
      <c r="F60" s="18"/>
      <c r="G60" s="18"/>
      <c r="H60" s="17">
        <f>Query5_S_N_VODA</f>
        <v>15495.54</v>
      </c>
      <c r="I60" s="17"/>
    </row>
    <row r="61" spans="2:9" ht="12.75">
      <c r="B61" s="19" t="s">
        <v>20</v>
      </c>
      <c r="C61" s="19"/>
      <c r="D61" s="19"/>
      <c r="E61" s="19"/>
      <c r="F61" s="19"/>
      <c r="G61" s="19"/>
      <c r="H61" s="17">
        <f>H60-H59</f>
        <v>-349.2599999999984</v>
      </c>
      <c r="I61" s="17"/>
    </row>
    <row r="62" spans="2:9" ht="12.75">
      <c r="B62" s="19"/>
      <c r="C62" s="19"/>
      <c r="D62" s="19"/>
      <c r="E62" s="19"/>
      <c r="F62" s="19"/>
      <c r="G62" s="19"/>
      <c r="H62" s="9"/>
      <c r="I62" s="9"/>
    </row>
    <row r="63" spans="2:3" ht="15">
      <c r="B63" s="4"/>
      <c r="C63" s="5"/>
    </row>
    <row r="64" spans="2:5" ht="15">
      <c r="B64" s="7" t="s">
        <v>16</v>
      </c>
      <c r="C64" s="10" t="s">
        <v>17</v>
      </c>
      <c r="D64" s="2"/>
      <c r="E64" s="2"/>
    </row>
    <row r="65" spans="2:9" ht="12.75">
      <c r="B65" s="18" t="s">
        <v>14</v>
      </c>
      <c r="C65" s="18"/>
      <c r="D65" s="18"/>
      <c r="E65" s="18"/>
      <c r="F65" s="18"/>
      <c r="G65" s="18"/>
      <c r="H65" s="17">
        <f>Query5_S_PR_TEPLO</f>
        <v>29406.78</v>
      </c>
      <c r="I65" s="17"/>
    </row>
    <row r="66" spans="2:9" ht="12.75">
      <c r="B66" s="18" t="s">
        <v>15</v>
      </c>
      <c r="C66" s="18"/>
      <c r="D66" s="18"/>
      <c r="E66" s="18"/>
      <c r="F66" s="18"/>
      <c r="G66" s="18"/>
      <c r="H66" s="17">
        <f>Query5_S_N_TEPLO</f>
        <v>29318.82</v>
      </c>
      <c r="I66" s="17"/>
    </row>
    <row r="67" spans="2:9" ht="15">
      <c r="B67" s="19" t="s">
        <v>20</v>
      </c>
      <c r="C67" s="19"/>
      <c r="D67" s="19"/>
      <c r="E67" s="19"/>
      <c r="F67" s="19"/>
      <c r="G67" s="12"/>
      <c r="H67" s="17">
        <f>H66-H65</f>
        <v>-87.95999999999913</v>
      </c>
      <c r="I67" s="17"/>
    </row>
    <row r="68" spans="2:9" ht="15">
      <c r="B68" s="19"/>
      <c r="C68" s="19"/>
      <c r="D68" s="19"/>
      <c r="E68" s="19"/>
      <c r="F68" s="19"/>
      <c r="G68" s="12"/>
      <c r="H68" s="9"/>
      <c r="I68" s="9"/>
    </row>
    <row r="69" spans="2:3" ht="15">
      <c r="B69" s="4"/>
      <c r="C69" s="5"/>
    </row>
    <row r="70" spans="2:4" ht="15">
      <c r="B70" s="7" t="s">
        <v>18</v>
      </c>
      <c r="C70" s="10" t="s">
        <v>19</v>
      </c>
      <c r="D70" s="2"/>
    </row>
    <row r="71" spans="2:9" ht="12.75">
      <c r="B71" s="18" t="s">
        <v>14</v>
      </c>
      <c r="C71" s="18"/>
      <c r="D71" s="18"/>
      <c r="E71" s="18"/>
      <c r="F71" s="18"/>
      <c r="G71" s="18"/>
      <c r="H71" s="17">
        <f>Query5_S_PR_ELVO</f>
        <v>98380.66</v>
      </c>
      <c r="I71" s="17"/>
    </row>
    <row r="72" spans="2:9" ht="12.75">
      <c r="B72" s="18" t="s">
        <v>15</v>
      </c>
      <c r="C72" s="18"/>
      <c r="D72" s="18"/>
      <c r="E72" s="18"/>
      <c r="F72" s="18"/>
      <c r="G72" s="18"/>
      <c r="H72" s="17">
        <f>Query5_S_N_ELVO</f>
        <v>21884.46</v>
      </c>
      <c r="I72" s="17"/>
    </row>
    <row r="73" spans="2:9" ht="12.75">
      <c r="B73" s="19" t="s">
        <v>20</v>
      </c>
      <c r="C73" s="19"/>
      <c r="D73" s="19"/>
      <c r="E73" s="19"/>
      <c r="F73" s="19"/>
      <c r="G73" s="19"/>
      <c r="H73" s="17">
        <f>H72-H71</f>
        <v>-76496.20000000001</v>
      </c>
      <c r="I73" s="17"/>
    </row>
    <row r="74" spans="2:9" ht="12.75">
      <c r="B74" s="19"/>
      <c r="C74" s="19"/>
      <c r="D74" s="19"/>
      <c r="E74" s="19"/>
      <c r="F74" s="19"/>
      <c r="G74" s="19"/>
      <c r="H74" s="9"/>
      <c r="I74" s="9"/>
    </row>
    <row r="75" spans="2:9" ht="15">
      <c r="B75" s="11"/>
      <c r="C75" s="11"/>
      <c r="D75" s="11"/>
      <c r="E75" s="11"/>
      <c r="F75" s="11"/>
      <c r="G75" s="11"/>
      <c r="H75" s="9"/>
      <c r="I75" s="9"/>
    </row>
  </sheetData>
  <sheetProtection/>
  <mergeCells count="123"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1:G62"/>
    <mergeCell ref="B73:F74"/>
    <mergeCell ref="G73:G74"/>
    <mergeCell ref="H5:I5"/>
    <mergeCell ref="B13:G13"/>
    <mergeCell ref="B5:G5"/>
    <mergeCell ref="B6:G6"/>
    <mergeCell ref="B8:G8"/>
    <mergeCell ref="B9:G9"/>
    <mergeCell ref="B10:G10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H60:I60"/>
    <mergeCell ref="B59:G59"/>
    <mergeCell ref="B11:G11"/>
    <mergeCell ref="H11:I11"/>
    <mergeCell ref="H13:I13"/>
    <mergeCell ref="H65:I65"/>
    <mergeCell ref="H66:I66"/>
    <mergeCell ref="H67:I67"/>
    <mergeCell ref="H73:I73"/>
    <mergeCell ref="B71:G71"/>
    <mergeCell ref="B72:G72"/>
    <mergeCell ref="B61:F62"/>
    <mergeCell ref="B67:F68"/>
    <mergeCell ref="B60:G60"/>
    <mergeCell ref="B65:G65"/>
    <mergeCell ref="B66:G66"/>
    <mergeCell ref="H71:I71"/>
    <mergeCell ref="H72:I72"/>
  </mergeCells>
  <printOptions/>
  <pageMargins left="0.75" right="0.75" top="0.63" bottom="0.65" header="0.5" footer="0.5"/>
  <pageSetup horizontalDpi="600" verticalDpi="600" orientation="portrait" paperSize="9" scale="93" r:id="rId1"/>
  <rowBreaks count="1" manualBreakCount="1">
    <brk id="6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4621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3422.8</v>
      </c>
      <c r="D7" s="14" t="s">
        <v>29</v>
      </c>
      <c r="E7" s="14" t="s">
        <v>30</v>
      </c>
      <c r="F7">
        <v>37</v>
      </c>
    </row>
    <row r="8" spans="1:2" ht="12.75">
      <c r="A8" t="s">
        <v>31</v>
      </c>
      <c r="B8">
        <v>109658.61</v>
      </c>
    </row>
    <row r="9" spans="1:7" ht="12.75">
      <c r="A9" t="s">
        <v>32</v>
      </c>
      <c r="B9">
        <v>15495.54</v>
      </c>
      <c r="C9">
        <v>15844.8</v>
      </c>
      <c r="D9">
        <v>29318.82</v>
      </c>
      <c r="E9">
        <v>29406.78</v>
      </c>
      <c r="F9">
        <v>21884.46</v>
      </c>
      <c r="G9">
        <v>98380.66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2022-03-16T12:16:36Z</cp:lastPrinted>
  <dcterms:created xsi:type="dcterms:W3CDTF">2013-02-11T07:55:36Z</dcterms:created>
  <dcterms:modified xsi:type="dcterms:W3CDTF">2022-03-24T11:53:53Z</dcterms:modified>
  <cp:category/>
  <cp:version/>
  <cp:contentType/>
  <cp:contentStatus/>
</cp:coreProperties>
</file>