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'Лист1'!$A$12:$I$53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<sst xmlns="http://schemas.openxmlformats.org/spreadsheetml/2006/main" count="81" uniqueCount="75">
  <si>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</si>
  <si>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</si>
  <si>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</si>
  <si>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</si>
  <si>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</si>
  <si>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</si>
  <si>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</si>
  <si>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</si>
  <si>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</si>
  <si>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</si>
  <si>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</si>
  <si>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</si>
  <si>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</si>
  <si>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</si>
  <si>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</si>
  <si>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</si>
  <si>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</si>
  <si>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</si>
  <si>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</si>
  <si>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</si>
  <si>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</si>
  <si>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</si>
  <si>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</si>
  <si>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ул.Вострецова, 6/1</t>
  </si>
  <si>
    <t>01.01.2020г.</t>
  </si>
  <si>
    <t>31.12.2020г.</t>
  </si>
  <si>
    <t>Шамматов И.Т.</t>
  </si>
  <si>
    <t>Query3</t>
  </si>
  <si>
    <t>1968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</si>
  <si>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</si>
  <si>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</si>
  <si>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</si>
  <si>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</si>
  <si>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</si>
  <si>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</si>
  <si>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</si>
  <si>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</si>
  <si>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</si>
  <si>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</si>
  <si>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</si>
  <si>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</si>
  <si>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</si>
  <si>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</si>
  <si>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</si>
  <si>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</si>
  <si>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</si>
  <si>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</si>
  <si>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--Обслуживание узлов авторегулирования параметров тепла</t>
  </si>
  <si>
    <t xml:space="preserve">   --Поверка теплосчетчика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</si>
  <si>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</si>
  <si>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</si>
  <si>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</si>
  <si>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</si>
  <si>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</si>
  <si>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</si>
  <si>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</si>
  <si>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</si>
  <si>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</si>
  <si>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--Ремонт контейнерной площадки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</si>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</sst>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90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3" xfId="0" applyNumberFormat="1" applyBorder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4"/>
  <sheetViews>
    <sheetView tabSelected="1" zoomScalePageLayoutView="0" workbookViewId="0" topLeftCell="A1">
      <selection activeCell="A75" sqref="A75:IV81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ул.Вострецова, 6/1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1968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3554.9</v>
      </c>
      <c r="I6" s="23"/>
    </row>
    <row r="7" spans="2:9" ht="12.75">
      <c r="B7" s="27" t="s">
        <v>10</v>
      </c>
      <c r="C7" s="28"/>
      <c r="D7" s="28"/>
      <c r="E7" s="28"/>
      <c r="F7" s="28"/>
      <c r="G7" s="29"/>
      <c r="H7" s="23">
        <f>Query3_AREANEJIL</f>
        <v>0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80</v>
      </c>
      <c r="I9" s="23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-689896.57</v>
      </c>
      <c r="I10" s="30"/>
    </row>
    <row r="11" spans="2:9" ht="15">
      <c r="B11" s="32" t="s">
        <v>3</v>
      </c>
      <c r="C11" s="32"/>
      <c r="D11" s="32"/>
      <c r="E11" s="32"/>
      <c r="F11" s="32"/>
      <c r="G11" s="32"/>
      <c r="H11" s="32" t="s">
        <v>4</v>
      </c>
      <c r="I11" s="32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20621.54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15506.54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5115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87510.36</v>
      </c>
      <c r="I15" s="21"/>
    </row>
    <row r="16" spans="2:9" ht="12.75" customHeight="1">
      <c r="B16" s="17" t="s">
        <v>37</v>
      </c>
      <c r="C16" s="18"/>
      <c r="D16" s="18"/>
      <c r="E16" s="18"/>
      <c r="F16" s="18"/>
      <c r="G16" s="19"/>
      <c r="H16" s="20">
        <v>19452.36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24136.99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36042.46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7878.55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74038.05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3104.5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3805.2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950.9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5116.73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6951.3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8038.69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16000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29736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334.73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83219.43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83219.43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73862.54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1131.91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8965.4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63765.23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24177.52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24177.52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12730.83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1063.62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1208.08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9594.76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864.37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29194.24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405354.51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551404.24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378766.16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6267.48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5701.77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557671.72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384467.93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152317.20999999996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201485.76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54906.19</v>
      </c>
      <c r="I53" s="21"/>
    </row>
    <row r="54" spans="2:7" ht="15">
      <c r="B54" s="26" t="s">
        <v>11</v>
      </c>
      <c r="C54" s="26"/>
      <c r="D54" s="26"/>
      <c r="E54" s="26"/>
      <c r="F54" s="26"/>
      <c r="G54" s="26"/>
    </row>
    <row r="55" spans="2:7" ht="15">
      <c r="B55" s="3"/>
      <c r="C55" s="3"/>
      <c r="D55" s="3"/>
      <c r="E55" s="3"/>
      <c r="F55" s="3"/>
      <c r="G55" s="3"/>
    </row>
    <row r="56" spans="2:7" ht="15">
      <c r="B56" s="8" t="s">
        <v>12</v>
      </c>
      <c r="C56" s="9" t="s">
        <v>13</v>
      </c>
      <c r="D56" s="6"/>
      <c r="E56" s="6"/>
      <c r="F56" s="6"/>
      <c r="G56" s="3"/>
    </row>
    <row r="57" spans="2:9" ht="12.75">
      <c r="B57" s="31" t="s">
        <v>14</v>
      </c>
      <c r="C57" s="31"/>
      <c r="D57" s="31"/>
      <c r="E57" s="31"/>
      <c r="F57" s="31"/>
      <c r="G57" s="31"/>
      <c r="H57" s="25">
        <f>Query5_S_PR_VODA</f>
        <v>27621.31</v>
      </c>
      <c r="I57" s="25"/>
    </row>
    <row r="58" spans="2:9" ht="12.75">
      <c r="B58" s="31" t="s">
        <v>15</v>
      </c>
      <c r="C58" s="31"/>
      <c r="D58" s="31"/>
      <c r="E58" s="31"/>
      <c r="F58" s="31"/>
      <c r="G58" s="31"/>
      <c r="H58" s="25">
        <f>Query5_S_N_VODA</f>
        <v>12221.82</v>
      </c>
      <c r="I58" s="25"/>
    </row>
    <row r="59" spans="2:9" ht="12.75">
      <c r="B59" s="22" t="s">
        <v>20</v>
      </c>
      <c r="C59" s="22"/>
      <c r="D59" s="22"/>
      <c r="E59" s="22"/>
      <c r="F59" s="22"/>
      <c r="G59" s="22"/>
      <c r="H59" s="25">
        <f>H58-H57</f>
        <v>-15399.490000000002</v>
      </c>
      <c r="I59" s="25"/>
    </row>
    <row r="60" spans="2:9" ht="12.75">
      <c r="B60" s="22"/>
      <c r="C60" s="22"/>
      <c r="D60" s="22"/>
      <c r="E60" s="22"/>
      <c r="F60" s="22"/>
      <c r="G60" s="22"/>
      <c r="H60" s="10"/>
      <c r="I60" s="10"/>
    </row>
    <row r="61" spans="2:3" ht="15">
      <c r="B61" s="4"/>
      <c r="C61" s="5"/>
    </row>
    <row r="62" spans="2:5" ht="15">
      <c r="B62" s="8" t="s">
        <v>16</v>
      </c>
      <c r="C62" s="11" t="s">
        <v>17</v>
      </c>
      <c r="D62" s="2"/>
      <c r="E62" s="2"/>
    </row>
    <row r="63" spans="2:9" ht="12.75">
      <c r="B63" s="31" t="s">
        <v>14</v>
      </c>
      <c r="C63" s="31"/>
      <c r="D63" s="31"/>
      <c r="E63" s="31"/>
      <c r="F63" s="31"/>
      <c r="G63" s="31"/>
      <c r="H63" s="25">
        <f>Query5_S_PR_TEPLO</f>
        <v>24229.02</v>
      </c>
      <c r="I63" s="25"/>
    </row>
    <row r="64" spans="2:9" ht="12.75">
      <c r="B64" s="31" t="s">
        <v>15</v>
      </c>
      <c r="C64" s="31"/>
      <c r="D64" s="31"/>
      <c r="E64" s="31"/>
      <c r="F64" s="31"/>
      <c r="G64" s="31"/>
      <c r="H64" s="25">
        <f>Query5_S_N_TEPLO</f>
        <v>22643.94</v>
      </c>
      <c r="I64" s="25"/>
    </row>
    <row r="65" spans="2:9" ht="15">
      <c r="B65" s="22" t="s">
        <v>20</v>
      </c>
      <c r="C65" s="22"/>
      <c r="D65" s="22"/>
      <c r="E65" s="22"/>
      <c r="F65" s="22"/>
      <c r="G65" s="13"/>
      <c r="H65" s="25">
        <f>H64-H63</f>
        <v>-1585.0800000000017</v>
      </c>
      <c r="I65" s="25"/>
    </row>
    <row r="66" spans="2:9" ht="15">
      <c r="B66" s="22"/>
      <c r="C66" s="22"/>
      <c r="D66" s="22"/>
      <c r="E66" s="22"/>
      <c r="F66" s="22"/>
      <c r="G66" s="13"/>
      <c r="H66" s="10"/>
      <c r="I66" s="10"/>
    </row>
    <row r="67" spans="2:3" ht="15">
      <c r="B67" s="4"/>
      <c r="C67" s="5"/>
    </row>
    <row r="68" spans="2:4" ht="15">
      <c r="B68" s="8" t="s">
        <v>18</v>
      </c>
      <c r="C68" s="11" t="s">
        <v>19</v>
      </c>
      <c r="D68" s="2"/>
    </row>
    <row r="69" spans="2:9" ht="12.75">
      <c r="B69" s="31" t="s">
        <v>14</v>
      </c>
      <c r="C69" s="31"/>
      <c r="D69" s="31"/>
      <c r="E69" s="31"/>
      <c r="F69" s="31"/>
      <c r="G69" s="31"/>
      <c r="H69" s="25">
        <f>Query5_S_PR_ELVO</f>
        <v>20600.05</v>
      </c>
      <c r="I69" s="25"/>
    </row>
    <row r="70" spans="2:9" ht="12.75">
      <c r="B70" s="31" t="s">
        <v>15</v>
      </c>
      <c r="C70" s="31"/>
      <c r="D70" s="31"/>
      <c r="E70" s="31"/>
      <c r="F70" s="31"/>
      <c r="G70" s="31"/>
      <c r="H70" s="25">
        <f>Query5_S_N_ELVO</f>
        <v>15488.76</v>
      </c>
      <c r="I70" s="25"/>
    </row>
    <row r="71" spans="2:9" ht="12.75">
      <c r="B71" s="22" t="s">
        <v>20</v>
      </c>
      <c r="C71" s="22"/>
      <c r="D71" s="22"/>
      <c r="E71" s="22"/>
      <c r="F71" s="22"/>
      <c r="G71" s="22"/>
      <c r="H71" s="25">
        <f>H70-H69</f>
        <v>-5111.289999999999</v>
      </c>
      <c r="I71" s="25"/>
    </row>
    <row r="72" spans="2:9" ht="12.75">
      <c r="B72" s="22"/>
      <c r="C72" s="22"/>
      <c r="D72" s="22"/>
      <c r="E72" s="22"/>
      <c r="F72" s="22"/>
      <c r="G72" s="22"/>
      <c r="H72" s="10"/>
      <c r="I72" s="10"/>
    </row>
    <row r="73" spans="2:9" ht="15">
      <c r="B73" s="12"/>
      <c r="C73" s="12"/>
      <c r="D73" s="12"/>
      <c r="E73" s="12"/>
      <c r="F73" s="12"/>
      <c r="G73" s="12"/>
      <c r="H73" s="10"/>
      <c r="I73" s="10"/>
    </row>
    <row r="74" spans="2:7" ht="15">
      <c r="B74" s="7"/>
      <c r="C74" s="7"/>
      <c r="D74" s="7"/>
      <c r="E74" s="7"/>
      <c r="F74" s="7"/>
      <c r="G74" s="7"/>
    </row>
  </sheetData>
  <sheetProtection/>
  <mergeCells count="119">
    <mergeCell ref="H71:I71"/>
    <mergeCell ref="B69:G69"/>
    <mergeCell ref="B70:G70"/>
    <mergeCell ref="B59:F60"/>
    <mergeCell ref="B65:F66"/>
    <mergeCell ref="B58:G58"/>
    <mergeCell ref="B63:G63"/>
    <mergeCell ref="B64:G64"/>
    <mergeCell ref="H69:I69"/>
    <mergeCell ref="H70:I70"/>
    <mergeCell ref="H58:I58"/>
    <mergeCell ref="B57:G57"/>
    <mergeCell ref="B11:G11"/>
    <mergeCell ref="H11:I11"/>
    <mergeCell ref="H13:I13"/>
    <mergeCell ref="H63:I63"/>
    <mergeCell ref="H64:I64"/>
    <mergeCell ref="H65:I65"/>
    <mergeCell ref="B10:G10"/>
    <mergeCell ref="H6:I6"/>
    <mergeCell ref="H59:I59"/>
    <mergeCell ref="H8:I8"/>
    <mergeCell ref="H9:I9"/>
    <mergeCell ref="B54:G54"/>
    <mergeCell ref="B7:G7"/>
    <mergeCell ref="H7:I7"/>
    <mergeCell ref="H10:I10"/>
    <mergeCell ref="H57:I57"/>
    <mergeCell ref="G59:G60"/>
    <mergeCell ref="B71:F72"/>
    <mergeCell ref="G71:G72"/>
    <mergeCell ref="H5:I5"/>
    <mergeCell ref="B13:G13"/>
    <mergeCell ref="B5:G5"/>
    <mergeCell ref="B6:G6"/>
    <mergeCell ref="B8:G8"/>
    <mergeCell ref="B9:G9"/>
    <mergeCell ref="B12:G12"/>
    <mergeCell ref="H12:I12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3797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3554.9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-689896.57</v>
      </c>
    </row>
    <row r="9" spans="1:7" ht="12.75">
      <c r="A9" t="s">
        <v>32</v>
      </c>
      <c r="B9">
        <v>12221.82</v>
      </c>
      <c r="C9">
        <v>27621.31</v>
      </c>
      <c r="D9">
        <v>22643.94</v>
      </c>
      <c r="E9">
        <v>24229.02</v>
      </c>
      <c r="F9">
        <v>15488.76</v>
      </c>
      <c r="G9">
        <v>20600.05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2021-03-25T15:22:53Z</dcterms:modified>
  <cp:category/>
  <cp:version/>
  <cp:contentType/>
  <cp:contentStatus/>
</cp:coreProperties>
</file>