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<sst xmlns="http://schemas.openxmlformats.org/spreadsheetml/2006/main" count="78" uniqueCount="72">
  <si>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</si>
  <si>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</si>
  <si>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</si>
  <si>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</si>
  <si>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</si>
  <si>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</si>
  <si>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</si>
  <si>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</si>
  <si>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</si>
  <si>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</si>
  <si>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</si>
  <si>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</si>
  <si>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</si>
  <si>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</si>
  <si>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</si>
  <si>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</si>
  <si>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</si>
  <si>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</si>
  <si>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</si>
  <si>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</si>
  <si>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</si>
  <si>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</si>
  <si>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ул.40-лет Октября, 18</t>
  </si>
  <si>
    <t>01.01.2020г.</t>
  </si>
  <si>
    <t>31.12.2020г.</t>
  </si>
  <si>
    <t>Шамматов И.Т.</t>
  </si>
  <si>
    <t>Query3</t>
  </si>
  <si>
    <t>1960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</si>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</sst>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1"/>
  <sheetViews>
    <sheetView tabSelected="1" zoomScalePageLayoutView="0" workbookViewId="0" topLeftCell="A40">
      <selection activeCell="A46" sqref="A46:IV4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ул.40-лет Октября, 18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1960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2488.5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5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60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-418400.85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51310.03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16175.03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5787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29348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142432.33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13617.12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34292.58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94522.63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30992.9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802.7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1768.32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546.27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3754.29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7646.43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16000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474.89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60710.06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60710.06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52212.53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297.56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6461.13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45453.84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12807.58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12807.58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14922.19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817.38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1564.99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11416.16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1123.66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21582.52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386970.14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407638.41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324077.46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1995.84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1567.94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409634.25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325645.4</v>
      </c>
      <c r="I47" s="22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22664.109999999986</v>
      </c>
      <c r="I48" s="22"/>
    </row>
    <row r="49" spans="2:9" ht="12.75" customHeight="1">
      <c r="B49" s="27" t="s">
        <v>70</v>
      </c>
      <c r="C49" s="28"/>
      <c r="D49" s="28"/>
      <c r="E49" s="28"/>
      <c r="F49" s="28"/>
      <c r="G49" s="29"/>
      <c r="H49" s="21">
        <v>42536.09</v>
      </c>
      <c r="I49" s="22"/>
    </row>
    <row r="50" spans="2:9" ht="12.75" customHeight="1">
      <c r="B50" s="27" t="s">
        <v>71</v>
      </c>
      <c r="C50" s="28"/>
      <c r="D50" s="28"/>
      <c r="E50" s="28"/>
      <c r="F50" s="28"/>
      <c r="G50" s="29"/>
      <c r="H50" s="21">
        <v>18248.81</v>
      </c>
      <c r="I50" s="22"/>
    </row>
    <row r="51" spans="2:7" ht="14.25">
      <c r="B51" s="25" t="s">
        <v>10</v>
      </c>
      <c r="C51" s="25"/>
      <c r="D51" s="25"/>
      <c r="E51" s="25"/>
      <c r="F51" s="25"/>
      <c r="G51" s="25"/>
    </row>
    <row r="52" spans="2:7" ht="14.25">
      <c r="B52" s="3"/>
      <c r="C52" s="3"/>
      <c r="D52" s="3"/>
      <c r="E52" s="3"/>
      <c r="F52" s="3"/>
      <c r="G52" s="3"/>
    </row>
    <row r="53" spans="2:7" ht="14.25">
      <c r="B53" s="8" t="s">
        <v>11</v>
      </c>
      <c r="C53" s="9" t="s">
        <v>12</v>
      </c>
      <c r="D53" s="6"/>
      <c r="E53" s="6"/>
      <c r="F53" s="6"/>
      <c r="G53" s="3"/>
    </row>
    <row r="54" spans="2:9" ht="12">
      <c r="B54" s="18" t="s">
        <v>13</v>
      </c>
      <c r="C54" s="18"/>
      <c r="D54" s="18"/>
      <c r="E54" s="18"/>
      <c r="F54" s="18"/>
      <c r="G54" s="18"/>
      <c r="H54" s="17">
        <f>Query5_S_PR_VODA</f>
        <v>23989.74</v>
      </c>
      <c r="I54" s="17"/>
    </row>
    <row r="55" spans="2:9" ht="12">
      <c r="B55" s="18" t="s">
        <v>14</v>
      </c>
      <c r="C55" s="18"/>
      <c r="D55" s="18"/>
      <c r="E55" s="18"/>
      <c r="F55" s="18"/>
      <c r="G55" s="18"/>
      <c r="H55" s="17">
        <f>Query5_S_N_VODA</f>
        <v>10614.93</v>
      </c>
      <c r="I55" s="17"/>
    </row>
    <row r="56" spans="2:9" ht="12">
      <c r="B56" s="19" t="s">
        <v>19</v>
      </c>
      <c r="C56" s="19"/>
      <c r="D56" s="19"/>
      <c r="E56" s="19"/>
      <c r="F56" s="19"/>
      <c r="G56" s="19"/>
      <c r="H56" s="17">
        <f>H55-H54</f>
        <v>-13374.810000000001</v>
      </c>
      <c r="I56" s="17"/>
    </row>
    <row r="57" spans="2:9" ht="12">
      <c r="B57" s="19"/>
      <c r="C57" s="19"/>
      <c r="D57" s="19"/>
      <c r="E57" s="19"/>
      <c r="F57" s="19"/>
      <c r="G57" s="19"/>
      <c r="H57" s="10"/>
      <c r="I57" s="10"/>
    </row>
    <row r="58" spans="2:3" ht="14.25">
      <c r="B58" s="4"/>
      <c r="C58" s="5"/>
    </row>
    <row r="59" spans="2:5" ht="14.25">
      <c r="B59" s="8" t="s">
        <v>15</v>
      </c>
      <c r="C59" s="11" t="s">
        <v>16</v>
      </c>
      <c r="D59" s="2"/>
      <c r="E59" s="2"/>
    </row>
    <row r="60" spans="2:9" ht="12">
      <c r="B60" s="18" t="s">
        <v>13</v>
      </c>
      <c r="C60" s="18"/>
      <c r="D60" s="18"/>
      <c r="E60" s="18"/>
      <c r="F60" s="18"/>
      <c r="G60" s="18"/>
      <c r="H60" s="17">
        <f>Query5_S_PR_TEPLO</f>
        <v>21050.69</v>
      </c>
      <c r="I60" s="17"/>
    </row>
    <row r="61" spans="2:9" ht="12">
      <c r="B61" s="18" t="s">
        <v>14</v>
      </c>
      <c r="C61" s="18"/>
      <c r="D61" s="18"/>
      <c r="E61" s="18"/>
      <c r="F61" s="18"/>
      <c r="G61" s="18"/>
      <c r="H61" s="17">
        <f>Query5_S_N_TEPLO</f>
        <v>19673.54</v>
      </c>
      <c r="I61" s="17"/>
    </row>
    <row r="62" spans="2:9" ht="14.25">
      <c r="B62" s="19" t="s">
        <v>19</v>
      </c>
      <c r="C62" s="19"/>
      <c r="D62" s="19"/>
      <c r="E62" s="19"/>
      <c r="F62" s="19"/>
      <c r="G62" s="13"/>
      <c r="H62" s="17">
        <f>H61-H60</f>
        <v>-1377.1499999999978</v>
      </c>
      <c r="I62" s="17"/>
    </row>
    <row r="63" spans="2:9" ht="14.25">
      <c r="B63" s="19"/>
      <c r="C63" s="19"/>
      <c r="D63" s="19"/>
      <c r="E63" s="19"/>
      <c r="F63" s="19"/>
      <c r="G63" s="13"/>
      <c r="H63" s="10"/>
      <c r="I63" s="10"/>
    </row>
    <row r="64" spans="2:3" ht="14.25">
      <c r="B64" s="4"/>
      <c r="C64" s="5"/>
    </row>
    <row r="65" spans="2:4" ht="14.25">
      <c r="B65" s="8" t="s">
        <v>17</v>
      </c>
      <c r="C65" s="11" t="s">
        <v>18</v>
      </c>
      <c r="D65" s="2"/>
    </row>
    <row r="66" spans="2:9" ht="12">
      <c r="B66" s="18" t="s">
        <v>13</v>
      </c>
      <c r="C66" s="18"/>
      <c r="D66" s="18"/>
      <c r="E66" s="18"/>
      <c r="F66" s="18"/>
      <c r="G66" s="18"/>
      <c r="H66" s="17">
        <f>Query5_S_PR_ELVO</f>
        <v>5318.24</v>
      </c>
      <c r="I66" s="17"/>
    </row>
    <row r="67" spans="2:9" ht="12">
      <c r="B67" s="18" t="s">
        <v>14</v>
      </c>
      <c r="C67" s="18"/>
      <c r="D67" s="18"/>
      <c r="E67" s="18"/>
      <c r="F67" s="18"/>
      <c r="G67" s="18"/>
      <c r="H67" s="17">
        <f>Query5_S_N_ELVO</f>
        <v>3998.68</v>
      </c>
      <c r="I67" s="17"/>
    </row>
    <row r="68" spans="2:9" ht="12">
      <c r="B68" s="19" t="s">
        <v>19</v>
      </c>
      <c r="C68" s="19"/>
      <c r="D68" s="19"/>
      <c r="E68" s="19"/>
      <c r="F68" s="19"/>
      <c r="G68" s="19"/>
      <c r="H68" s="17">
        <f>H67-H66</f>
        <v>-1319.56</v>
      </c>
      <c r="I68" s="17"/>
    </row>
    <row r="69" spans="2:9" ht="12">
      <c r="B69" s="19"/>
      <c r="C69" s="19"/>
      <c r="D69" s="19"/>
      <c r="E69" s="19"/>
      <c r="F69" s="19"/>
      <c r="G69" s="19"/>
      <c r="H69" s="10"/>
      <c r="I69" s="10"/>
    </row>
    <row r="70" spans="2:9" ht="14.25">
      <c r="B70" s="12"/>
      <c r="C70" s="12"/>
      <c r="D70" s="12"/>
      <c r="E70" s="12"/>
      <c r="F70" s="12"/>
      <c r="G70" s="12"/>
      <c r="H70" s="10"/>
      <c r="I70" s="10"/>
    </row>
    <row r="71" spans="2:7" ht="14.25">
      <c r="B71" s="7"/>
      <c r="C71" s="7"/>
      <c r="D71" s="7"/>
      <c r="E71" s="7"/>
      <c r="F71" s="7"/>
      <c r="G71" s="7"/>
    </row>
  </sheetData>
  <sheetProtection/>
  <mergeCells count="113"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5:G45"/>
    <mergeCell ref="H45:I45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68:F69"/>
    <mergeCell ref="G68:G69"/>
    <mergeCell ref="H5:I5"/>
    <mergeCell ref="B12:G12"/>
    <mergeCell ref="B5:G5"/>
    <mergeCell ref="B6:G6"/>
    <mergeCell ref="B7:G7"/>
    <mergeCell ref="B8:G8"/>
    <mergeCell ref="B11:G11"/>
    <mergeCell ref="H11:I11"/>
    <mergeCell ref="H61:I61"/>
    <mergeCell ref="H62:I62"/>
    <mergeCell ref="B9:G9"/>
    <mergeCell ref="H6:I6"/>
    <mergeCell ref="H56:I56"/>
    <mergeCell ref="H7:I7"/>
    <mergeCell ref="H8:I8"/>
    <mergeCell ref="B51:G51"/>
    <mergeCell ref="H9:I9"/>
    <mergeCell ref="H54:I54"/>
    <mergeCell ref="H55:I55"/>
    <mergeCell ref="B54:G54"/>
    <mergeCell ref="B10:G10"/>
    <mergeCell ref="H10:I10"/>
    <mergeCell ref="H12:I12"/>
    <mergeCell ref="H60:I60"/>
    <mergeCell ref="G56:G57"/>
    <mergeCell ref="B13:G13"/>
    <mergeCell ref="H13:I13"/>
    <mergeCell ref="B14:G14"/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3539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2488.5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-418400.85</v>
      </c>
    </row>
    <row r="9" spans="1:7" ht="12">
      <c r="A9" t="s">
        <v>31</v>
      </c>
      <c r="B9">
        <v>10614.93</v>
      </c>
      <c r="C9">
        <v>23989.74</v>
      </c>
      <c r="D9">
        <v>19673.54</v>
      </c>
      <c r="E9">
        <v>21050.69</v>
      </c>
      <c r="F9">
        <v>3998.68</v>
      </c>
      <c r="G9">
        <v>5318.24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2021-03-27T08:55:42Z</dcterms:modified>
  <cp:category/>
  <cp:version/>
  <cp:contentType/>
  <cp:contentStatus/>
</cp:coreProperties>
</file>