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<sst xmlns="http://schemas.openxmlformats.org/spreadsheetml/2006/main" count="82" uniqueCount="76">
  <si>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</si>
  <si>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</si>
  <si>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</si>
  <si>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</si>
  <si>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</si>
  <si>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</si>
  <si>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</si>
  <si>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</si>
  <si>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</si>
  <si>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</si>
  <si>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</si>
  <si>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</si>
  <si>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</si>
  <si>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</si>
  <si>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</si>
  <si>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</si>
  <si>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</si>
  <si>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</si>
  <si>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</si>
  <si>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</si>
  <si>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</si>
  <si>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</si>
  <si>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</si>
  <si>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16</t>
  </si>
  <si>
    <t>01.01.2020г.</t>
  </si>
  <si>
    <t>31.12.2020г.</t>
  </si>
  <si>
    <t>Шамматов И.Т.</t>
  </si>
  <si>
    <t>Query3</t>
  </si>
  <si>
    <t>1960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</si>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</sst>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64">
      <selection activeCell="A76" sqref="A76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ул.Свободы, 16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1960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2572.5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502.5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60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-375921.53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34646.82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19612.82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2100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12934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161222.35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16368.12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8179.59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45239.19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82615.59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8819.86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31680.97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2372.55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3338.4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546.27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1777.32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16000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75005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75005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62325.86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368.45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8395.85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53561.56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58094.22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58094.22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15444.18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789.06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1812.1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10509.24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2333.78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53269.76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491689.16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403471.12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292725.18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6267.48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5701.77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67810.3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62870.94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477548.9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361297.89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-14140.259999999951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453729.45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111339.47</v>
      </c>
      <c r="I54" s="21"/>
    </row>
    <row r="55" spans="2:7" ht="14.25">
      <c r="B55" s="26" t="s">
        <v>11</v>
      </c>
      <c r="C55" s="26"/>
      <c r="D55" s="26"/>
      <c r="E55" s="26"/>
      <c r="F55" s="26"/>
      <c r="G55" s="26"/>
    </row>
    <row r="56" spans="2:7" ht="14.25">
      <c r="B56" s="3"/>
      <c r="C56" s="3"/>
      <c r="D56" s="3"/>
      <c r="E56" s="3"/>
      <c r="F56" s="3"/>
      <c r="G56" s="3"/>
    </row>
    <row r="57" spans="2:7" ht="14.25">
      <c r="B57" s="8" t="s">
        <v>12</v>
      </c>
      <c r="C57" s="9" t="s">
        <v>13</v>
      </c>
      <c r="D57" s="6"/>
      <c r="E57" s="6"/>
      <c r="F57" s="6"/>
      <c r="G57" s="3"/>
    </row>
    <row r="58" spans="2:9" ht="12">
      <c r="B58" s="31" t="s">
        <v>14</v>
      </c>
      <c r="C58" s="31"/>
      <c r="D58" s="31"/>
      <c r="E58" s="31"/>
      <c r="F58" s="31"/>
      <c r="G58" s="31"/>
      <c r="H58" s="25">
        <f>Query5_S_PR_VODA</f>
        <v>15643.63</v>
      </c>
      <c r="I58" s="25"/>
    </row>
    <row r="59" spans="2:9" ht="12">
      <c r="B59" s="31" t="s">
        <v>15</v>
      </c>
      <c r="C59" s="31"/>
      <c r="D59" s="31"/>
      <c r="E59" s="31"/>
      <c r="F59" s="31"/>
      <c r="G59" s="31"/>
      <c r="H59" s="25">
        <f>Query5_S_N_VODA</f>
        <v>6921.96</v>
      </c>
      <c r="I59" s="25"/>
    </row>
    <row r="60" spans="2:9" ht="12">
      <c r="B60" s="22" t="s">
        <v>20</v>
      </c>
      <c r="C60" s="22"/>
      <c r="D60" s="22"/>
      <c r="E60" s="22"/>
      <c r="F60" s="22"/>
      <c r="G60" s="22"/>
      <c r="H60" s="25">
        <f>H59-H58</f>
        <v>-8721.669999999998</v>
      </c>
      <c r="I60" s="25"/>
    </row>
    <row r="61" spans="2:9" ht="12">
      <c r="B61" s="22"/>
      <c r="C61" s="22"/>
      <c r="D61" s="22"/>
      <c r="E61" s="22"/>
      <c r="F61" s="22"/>
      <c r="G61" s="22"/>
      <c r="H61" s="10"/>
      <c r="I61" s="10"/>
    </row>
    <row r="62" spans="2:3" ht="14.25">
      <c r="B62" s="4"/>
      <c r="C62" s="5"/>
    </row>
    <row r="63" spans="2:5" ht="14.25">
      <c r="B63" s="8" t="s">
        <v>16</v>
      </c>
      <c r="C63" s="11" t="s">
        <v>17</v>
      </c>
      <c r="D63" s="2"/>
      <c r="E63" s="2"/>
    </row>
    <row r="64" spans="2:9" ht="12">
      <c r="B64" s="31" t="s">
        <v>14</v>
      </c>
      <c r="C64" s="31"/>
      <c r="D64" s="31"/>
      <c r="E64" s="31"/>
      <c r="F64" s="31"/>
      <c r="G64" s="31"/>
      <c r="H64" s="25">
        <f>Query5_S_PR_TEPLO</f>
        <v>13715.35</v>
      </c>
      <c r="I64" s="25"/>
    </row>
    <row r="65" spans="2:9" ht="12">
      <c r="B65" s="31" t="s">
        <v>15</v>
      </c>
      <c r="C65" s="31"/>
      <c r="D65" s="31"/>
      <c r="E65" s="31"/>
      <c r="F65" s="31"/>
      <c r="G65" s="31"/>
      <c r="H65" s="25">
        <f>Query5_S_N_TEPLO</f>
        <v>12818.08</v>
      </c>
      <c r="I65" s="25"/>
    </row>
    <row r="66" spans="2:9" ht="14.25">
      <c r="B66" s="22" t="s">
        <v>20</v>
      </c>
      <c r="C66" s="22"/>
      <c r="D66" s="22"/>
      <c r="E66" s="22"/>
      <c r="F66" s="22"/>
      <c r="G66" s="13"/>
      <c r="H66" s="25">
        <f>H65-H64</f>
        <v>-897.2700000000004</v>
      </c>
      <c r="I66" s="25"/>
    </row>
    <row r="67" spans="2:9" ht="14.25">
      <c r="B67" s="22"/>
      <c r="C67" s="22"/>
      <c r="D67" s="22"/>
      <c r="E67" s="22"/>
      <c r="F67" s="22"/>
      <c r="G67" s="13"/>
      <c r="H67" s="10"/>
      <c r="I67" s="10"/>
    </row>
    <row r="68" spans="2:3" ht="14.25">
      <c r="B68" s="4"/>
      <c r="C68" s="5"/>
    </row>
    <row r="69" spans="2:4" ht="14.25">
      <c r="B69" s="8" t="s">
        <v>18</v>
      </c>
      <c r="C69" s="11" t="s">
        <v>19</v>
      </c>
      <c r="D69" s="2"/>
    </row>
    <row r="70" spans="2:9" ht="12">
      <c r="B70" s="31" t="s">
        <v>14</v>
      </c>
      <c r="C70" s="31"/>
      <c r="D70" s="31"/>
      <c r="E70" s="31"/>
      <c r="F70" s="31"/>
      <c r="G70" s="31"/>
      <c r="H70" s="25">
        <f>Query5_S_PR_ELVO</f>
        <v>13156.69</v>
      </c>
      <c r="I70" s="25"/>
    </row>
    <row r="71" spans="2:9" ht="12">
      <c r="B71" s="31" t="s">
        <v>15</v>
      </c>
      <c r="C71" s="31"/>
      <c r="D71" s="31"/>
      <c r="E71" s="31"/>
      <c r="F71" s="31"/>
      <c r="G71" s="31"/>
      <c r="H71" s="25">
        <f>Query5_S_N_ELVO</f>
        <v>9892.25</v>
      </c>
      <c r="I71" s="25"/>
    </row>
    <row r="72" spans="2:9" ht="12">
      <c r="B72" s="22" t="s">
        <v>20</v>
      </c>
      <c r="C72" s="22"/>
      <c r="D72" s="22"/>
      <c r="E72" s="22"/>
      <c r="F72" s="22"/>
      <c r="G72" s="22"/>
      <c r="H72" s="25">
        <f>H71-H70</f>
        <v>-3264.4400000000005</v>
      </c>
      <c r="I72" s="25"/>
    </row>
    <row r="73" spans="2:9" ht="12">
      <c r="B73" s="22"/>
      <c r="C73" s="22"/>
      <c r="D73" s="22"/>
      <c r="E73" s="22"/>
      <c r="F73" s="22"/>
      <c r="G73" s="22"/>
      <c r="H73" s="10"/>
      <c r="I73" s="10"/>
    </row>
    <row r="74" spans="2:9" ht="14.25">
      <c r="B74" s="12"/>
      <c r="C74" s="12"/>
      <c r="D74" s="12"/>
      <c r="E74" s="12"/>
      <c r="F74" s="12"/>
      <c r="G74" s="12"/>
      <c r="H74" s="10"/>
      <c r="I74" s="10"/>
    </row>
    <row r="75" spans="2:7" ht="14.25">
      <c r="B75" s="7"/>
      <c r="C75" s="7"/>
      <c r="D75" s="7"/>
      <c r="E75" s="7"/>
      <c r="F75" s="7"/>
      <c r="G75" s="7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1:G11"/>
    <mergeCell ref="H11:I11"/>
    <mergeCell ref="H13:I13"/>
    <mergeCell ref="H64:I64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4848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2572.5</v>
      </c>
      <c r="D7" s="15" t="s">
        <v>29</v>
      </c>
      <c r="E7" s="15" t="s">
        <v>30</v>
      </c>
      <c r="F7">
        <v>502.5</v>
      </c>
    </row>
    <row r="8" spans="1:2" ht="12">
      <c r="A8" t="s">
        <v>31</v>
      </c>
      <c r="B8">
        <v>-375921.53</v>
      </c>
    </row>
    <row r="9" spans="1:7" ht="12">
      <c r="A9" t="s">
        <v>32</v>
      </c>
      <c r="B9">
        <v>6921.96</v>
      </c>
      <c r="C9">
        <v>15643.63</v>
      </c>
      <c r="D9">
        <v>12818.08</v>
      </c>
      <c r="E9">
        <v>13715.35</v>
      </c>
      <c r="F9">
        <v>9892.25</v>
      </c>
      <c r="G9">
        <v>13156.69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2021-03-26T04:53:15Z</dcterms:modified>
  <cp:category/>
  <cp:version/>
  <cp:contentType/>
  <cp:contentStatus/>
</cp:coreProperties>
</file>