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<sst xmlns="http://schemas.openxmlformats.org/spreadsheetml/2006/main" count="66" uniqueCount="66">
  <si>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</si>
  <si>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</si>
  <si>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</si>
  <si>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</si>
  <si>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</si>
  <si>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</si>
  <si>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</si>
  <si>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</si>
  <si>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</si>
  <si>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</si>
  <si>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</si>
  <si>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</si>
  <si>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</si>
  <si>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115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</si>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</sst>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I55"/>
  <sheetViews>
    <sheetView tabSelected="1" zoomScalePageLayoutView="0" workbookViewId="0" topLeftCell="A1">
      <selection activeCell="A57" sqref="A57:IV6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375" style="0" customWidth="1"/>
    <col min="9" max="9" width="4.875" style="0" customWidth="1"/>
  </cols>
  <sheetData>
    <row r="1" ht="13.5">
      <c r="C1" s="1" t="s">
        <v>0</v>
      </c>
    </row>
    <row r="2" ht="13.5">
      <c r="C2" s="1" t="str">
        <f>Query2_BLDNNAME</f>
        <v>ул.Интернациональная, 115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 hidden="1">
      <c r="C4" s="1"/>
      <c r="E4" s="1"/>
      <c r="F4" s="1"/>
      <c r="G4" s="1"/>
      <c r="H4" s="1"/>
    </row>
    <row r="5" spans="2:9" ht="12.75">
      <c r="B5" s="13" t="s">
        <v>5</v>
      </c>
      <c r="C5" s="13"/>
      <c r="D5" s="13"/>
      <c r="E5" s="13"/>
      <c r="F5" s="13"/>
      <c r="G5" s="13"/>
      <c r="H5" s="5" t="str">
        <f>Query3_GODPOSTR</f>
        <v>1963</v>
      </c>
      <c r="I5" s="5"/>
    </row>
    <row r="6" spans="2:9" ht="12.75">
      <c r="B6" s="13" t="s">
        <v>6</v>
      </c>
      <c r="C6" s="13"/>
      <c r="D6" s="13"/>
      <c r="E6" s="13"/>
      <c r="F6" s="13"/>
      <c r="G6" s="13"/>
      <c r="H6" s="5">
        <f>Query3_TOTALAREA</f>
        <v>3602.7</v>
      </c>
      <c r="I6" s="5"/>
    </row>
    <row r="7" spans="2:9" ht="12.75">
      <c r="B7" s="10" t="s">
        <v>10</v>
      </c>
      <c r="C7" s="11"/>
      <c r="D7" s="11"/>
      <c r="E7" s="11"/>
      <c r="F7" s="11"/>
      <c r="G7" s="12"/>
      <c r="H7" s="5">
        <f>Query3_AREANEJIL</f>
        <v>0</v>
      </c>
      <c r="I7" s="5"/>
    </row>
    <row r="8" spans="2:9" ht="12.75">
      <c r="B8" s="13" t="s">
        <v>7</v>
      </c>
      <c r="C8" s="13"/>
      <c r="D8" s="13"/>
      <c r="E8" s="13"/>
      <c r="F8" s="13"/>
      <c r="G8" s="13"/>
      <c r="H8" s="5" t="str">
        <f>Query3_ETAG</f>
        <v>5</v>
      </c>
      <c r="I8" s="5"/>
    </row>
    <row r="9" spans="2:9" ht="12.75">
      <c r="B9" s="13" t="s">
        <v>8</v>
      </c>
      <c r="C9" s="13"/>
      <c r="D9" s="13"/>
      <c r="E9" s="13"/>
      <c r="F9" s="13"/>
      <c r="G9" s="13"/>
      <c r="H9" s="5" t="str">
        <f>Query3_KOLVOFLAT</f>
        <v>80</v>
      </c>
      <c r="I9" s="5"/>
    </row>
    <row r="10" spans="2:9" ht="12.75">
      <c r="B10" s="13" t="s">
        <v>9</v>
      </c>
      <c r="C10" s="13"/>
      <c r="D10" s="13"/>
      <c r="E10" s="13"/>
      <c r="F10" s="13"/>
      <c r="G10" s="13"/>
      <c r="H10" s="6">
        <f>Query4_SALDO</f>
        <v>-84130.01</v>
      </c>
      <c r="I10" s="6"/>
    </row>
    <row r="11" spans="2:9" ht="13.5">
      <c r="B11" s="7" t="s">
        <v>3</v>
      </c>
      <c r="C11" s="7"/>
      <c r="D11" s="7"/>
      <c r="E11" s="7"/>
      <c r="F11" s="7"/>
      <c r="G11" s="7"/>
      <c r="H11" s="7" t="s">
        <v>4</v>
      </c>
      <c r="I11" s="7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8">
        <v>29995.02</v>
      </c>
      <c r="I12" s="9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8">
        <v>24821.29</v>
      </c>
      <c r="I13" s="9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8">
        <v>5173.73</v>
      </c>
      <c r="I14" s="9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8">
        <v>98478.41</v>
      </c>
      <c r="I15" s="9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8">
        <v>15574.08</v>
      </c>
      <c r="I16" s="9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8">
        <v>11402.92</v>
      </c>
      <c r="I17" s="9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8">
        <v>48205.38</v>
      </c>
      <c r="I18" s="9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8">
        <v>23296.03</v>
      </c>
      <c r="I19" s="9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8">
        <v>101419.23</v>
      </c>
      <c r="I20" s="9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8">
        <v>2980.31</v>
      </c>
      <c r="I21" s="9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8">
        <v>35266.72</v>
      </c>
      <c r="I22" s="9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8">
        <v>4197.67</v>
      </c>
      <c r="I23" s="9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8">
        <v>4215.12</v>
      </c>
      <c r="I24" s="9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8">
        <v>2816.42</v>
      </c>
      <c r="I25" s="9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8">
        <v>1911.39</v>
      </c>
      <c r="I26" s="9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8">
        <v>8341.56</v>
      </c>
      <c r="I27" s="9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8">
        <v>13559.32</v>
      </c>
      <c r="I28" s="9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8">
        <v>24339.4</v>
      </c>
      <c r="I29" s="9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8">
        <v>3791.32</v>
      </c>
      <c r="I30" s="9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8">
        <v>82576.19</v>
      </c>
      <c r="I31" s="9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8">
        <v>82576.19</v>
      </c>
      <c r="I32" s="9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8">
        <v>40983.67</v>
      </c>
      <c r="I33" s="9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8">
        <v>816.06</v>
      </c>
      <c r="I34" s="9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8">
        <v>37917.38</v>
      </c>
      <c r="I35" s="9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8">
        <v>2250.23</v>
      </c>
      <c r="I36" s="9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8">
        <v>19053.32</v>
      </c>
      <c r="I37" s="9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8">
        <v>19053.32</v>
      </c>
      <c r="I38" s="9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8">
        <v>22686.32</v>
      </c>
      <c r="I39" s="9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8">
        <v>1288.75</v>
      </c>
      <c r="I40" s="9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8">
        <v>1735.53</v>
      </c>
      <c r="I41" s="9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8">
        <v>18944.26</v>
      </c>
      <c r="I42" s="9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8">
        <v>717.78</v>
      </c>
      <c r="I43" s="9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8">
        <v>26994.51</v>
      </c>
      <c r="I44" s="9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8">
        <v>422186.67</v>
      </c>
      <c r="I45" s="9"/>
    </row>
    <row r="46" spans="2:9" ht="12.75" customHeight="1">
      <c r="B46" s="14" t="s">
        <v>56</v>
      </c>
      <c r="C46" s="15"/>
      <c r="D46" s="15"/>
      <c r="E46" s="15"/>
      <c r="F46" s="15"/>
      <c r="G46" s="16"/>
      <c r="H46" s="8">
        <v>498180.27</v>
      </c>
      <c r="I46" s="9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8">
        <v>608634.97</v>
      </c>
      <c r="I47" s="9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8">
        <v>613940.98</v>
      </c>
      <c r="I48" s="9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8">
        <v>3162.74</v>
      </c>
      <c r="I49" s="9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8">
        <v>2240.05</v>
      </c>
      <c r="I50" s="9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8">
        <v>611797.71</v>
      </c>
      <c r="I51" s="9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8">
        <v>616181.03</v>
      </c>
      <c r="I52" s="9"/>
    </row>
    <row r="53" spans="2:9" ht="12.75" customHeight="1">
      <c r="B53" s="14" t="s">
        <v>63</v>
      </c>
      <c r="C53" s="15"/>
      <c r="D53" s="15"/>
      <c r="E53" s="15"/>
      <c r="F53" s="15"/>
      <c r="G53" s="16"/>
      <c r="H53" s="8">
        <v>113617.44</v>
      </c>
      <c r="I53" s="9"/>
    </row>
    <row r="54" spans="2:9" ht="12.75" customHeight="1">
      <c r="B54" s="14" t="s">
        <v>64</v>
      </c>
      <c r="C54" s="15"/>
      <c r="D54" s="15"/>
      <c r="E54" s="15"/>
      <c r="F54" s="15"/>
      <c r="G54" s="16"/>
      <c r="H54" s="8">
        <v>668261.28</v>
      </c>
      <c r="I54" s="9"/>
    </row>
    <row r="55" spans="2:9" ht="12.75" customHeight="1">
      <c r="B55" s="14" t="s">
        <v>65</v>
      </c>
      <c r="C55" s="15"/>
      <c r="D55" s="15"/>
      <c r="E55" s="15"/>
      <c r="F55" s="15"/>
      <c r="G55" s="16"/>
      <c r="H55" s="8">
        <v>84131.75</v>
      </c>
      <c r="I55" s="9"/>
    </row>
  </sheetData>
  <sheetProtection/>
  <mergeCells count="102">
    <mergeCell ref="B55:G55"/>
    <mergeCell ref="H55:I55"/>
    <mergeCell ref="B51:G51"/>
    <mergeCell ref="H51:I51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46:G46"/>
    <mergeCell ref="H46:I46"/>
    <mergeCell ref="B47:G47"/>
    <mergeCell ref="H47:I47"/>
    <mergeCell ref="B41:G41"/>
    <mergeCell ref="H41:I41"/>
    <mergeCell ref="B48:G48"/>
    <mergeCell ref="H48:I48"/>
    <mergeCell ref="B43:G43"/>
    <mergeCell ref="H43:I43"/>
    <mergeCell ref="B44:G44"/>
    <mergeCell ref="H44:I44"/>
    <mergeCell ref="B45:G45"/>
    <mergeCell ref="H45:I45"/>
    <mergeCell ref="B42:G42"/>
    <mergeCell ref="H42:I42"/>
    <mergeCell ref="B37:G37"/>
    <mergeCell ref="H37:I37"/>
    <mergeCell ref="B38:G38"/>
    <mergeCell ref="H38:I38"/>
    <mergeCell ref="B39:G39"/>
    <mergeCell ref="H39:I39"/>
    <mergeCell ref="B40:G40"/>
    <mergeCell ref="H40:I40"/>
    <mergeCell ref="B34:G34"/>
    <mergeCell ref="H34:I34"/>
    <mergeCell ref="B35:G35"/>
    <mergeCell ref="H35:I35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H21:I21"/>
    <mergeCell ref="B22:G22"/>
    <mergeCell ref="H22:I22"/>
    <mergeCell ref="B23:G23"/>
    <mergeCell ref="H23:I23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B18:G18"/>
    <mergeCell ref="H18:I18"/>
    <mergeCell ref="B13:G13"/>
    <mergeCell ref="B12:G12"/>
    <mergeCell ref="H12:I12"/>
    <mergeCell ref="B14:G14"/>
    <mergeCell ref="H14:I14"/>
    <mergeCell ref="B15:G15"/>
    <mergeCell ref="H15:I15"/>
    <mergeCell ref="B16:G16"/>
    <mergeCell ref="H5:I5"/>
    <mergeCell ref="B7:G7"/>
    <mergeCell ref="H7:I7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B11:G11"/>
    <mergeCell ref="H11:I11"/>
    <mergeCell ref="H13:I13"/>
  </mergeCells>
  <printOptions/>
  <pageMargins left="0.3937007874015748" right="0" top="0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3989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3602.7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-84130.01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2019-03-20T15:29:23Z</cp:lastPrinted>
  <dcterms:created xsi:type="dcterms:W3CDTF">2013-02-11T07:55:36Z</dcterms:created>
  <dcterms:modified xsi:type="dcterms:W3CDTF">2019-03-20T15:29:27Z</dcterms:modified>
  <cp:category/>
  <cp:version/>
  <cp:contentType/>
  <cp:contentStatus/>
</cp:coreProperties>
</file>