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<sst xmlns="http://schemas.openxmlformats.org/spreadsheetml/2006/main" count="75" uniqueCount="69">
  <si>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</si>
  <si>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</si>
  <si>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</si>
  <si>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</si>
  <si>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</si>
  <si>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</si>
  <si>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</si>
  <si>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</si>
  <si>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</si>
  <si>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</si>
  <si>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</si>
  <si>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</si>
  <si>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</si>
  <si>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</si>
  <si>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</si>
  <si>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</si>
  <si>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</si>
  <si>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</si>
  <si>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</si>
  <si>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</si>
  <si>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</si>
  <si>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</si>
  <si>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</si>
  <si>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91</t>
  </si>
  <si>
    <t>01.01.2021г.</t>
  </si>
  <si>
    <t>31.12.2021г.</t>
  </si>
  <si>
    <t>Ганиев Д.М.</t>
  </si>
  <si>
    <t>Query3</t>
  </si>
  <si>
    <t>1964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</si>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</sst>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7"/>
  <sheetViews>
    <sheetView tabSelected="1" zoomScalePageLayoutView="0" workbookViewId="0" topLeftCell="A13">
      <selection activeCell="A68" sqref="A68:IV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ул.Интернациональная, 91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1964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3582.3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80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-569825.04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94346.87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80173.43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6952.44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7221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57301.56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19601.45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34994.32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2705.79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25564.82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2652.25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1588.62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9225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586.73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2647.66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8864.56</v>
      </c>
      <c r="I26" s="23"/>
    </row>
    <row r="27" spans="2:11" ht="12.75" customHeight="1">
      <c r="B27" s="31" t="s">
        <v>48</v>
      </c>
      <c r="C27" s="32"/>
      <c r="D27" s="32"/>
      <c r="E27" s="32"/>
      <c r="F27" s="32"/>
      <c r="G27" s="33"/>
      <c r="H27" s="22">
        <v>82324.84</v>
      </c>
      <c r="I27" s="23"/>
      <c r="K27" s="16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82324.84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99308.41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1379.73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97928.68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15590.68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1101.48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2059.21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10701.28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1728.71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32891.58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407328.76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558409.08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512740.07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7731.84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7756.31</v>
      </c>
      <c r="I42" s="23"/>
    </row>
    <row r="43" spans="2:11" ht="12.75" customHeight="1">
      <c r="B43" s="31" t="s">
        <v>64</v>
      </c>
      <c r="C43" s="32"/>
      <c r="D43" s="32"/>
      <c r="E43" s="32"/>
      <c r="F43" s="32"/>
      <c r="G43" s="33"/>
      <c r="H43" s="22">
        <v>566140.92</v>
      </c>
      <c r="I43" s="23"/>
      <c r="K43" s="17"/>
    </row>
    <row r="44" spans="2:11" ht="12.75" customHeight="1">
      <c r="B44" s="31" t="s">
        <v>65</v>
      </c>
      <c r="C44" s="32"/>
      <c r="D44" s="32"/>
      <c r="E44" s="32"/>
      <c r="F44" s="32"/>
      <c r="G44" s="33"/>
      <c r="H44" s="22">
        <v>520496.38</v>
      </c>
      <c r="I44" s="23"/>
      <c r="K44" s="17"/>
    </row>
    <row r="45" spans="2:11" ht="12.75" customHeight="1">
      <c r="B45" s="31" t="s">
        <v>66</v>
      </c>
      <c r="C45" s="32"/>
      <c r="D45" s="32"/>
      <c r="E45" s="32"/>
      <c r="F45" s="32"/>
      <c r="G45" s="33"/>
      <c r="H45" s="22">
        <v>158812.16000000003</v>
      </c>
      <c r="I45" s="23"/>
      <c r="K45" s="17"/>
    </row>
    <row r="46" spans="2:11" ht="12.75" customHeight="1">
      <c r="B46" s="31" t="s">
        <v>67</v>
      </c>
      <c r="C46" s="32"/>
      <c r="D46" s="32"/>
      <c r="E46" s="32"/>
      <c r="F46" s="32"/>
      <c r="G46" s="33"/>
      <c r="H46" s="22">
        <v>118026.09</v>
      </c>
      <c r="I46" s="23"/>
      <c r="K46" s="17"/>
    </row>
    <row r="47" spans="2:11" ht="12.75" customHeight="1">
      <c r="B47" s="31" t="s">
        <v>68</v>
      </c>
      <c r="C47" s="32"/>
      <c r="D47" s="32"/>
      <c r="E47" s="32"/>
      <c r="F47" s="32"/>
      <c r="G47" s="33"/>
      <c r="H47" s="22">
        <v>91093.17</v>
      </c>
      <c r="I47" s="23"/>
      <c r="K47" s="17"/>
    </row>
    <row r="48" spans="2:7" ht="15">
      <c r="B48" s="26" t="s">
        <v>11</v>
      </c>
      <c r="C48" s="26"/>
      <c r="D48" s="26"/>
      <c r="E48" s="26"/>
      <c r="F48" s="26"/>
      <c r="G48" s="26"/>
    </row>
    <row r="49" spans="2:7" ht="15">
      <c r="B49" s="3"/>
      <c r="C49" s="3"/>
      <c r="D49" s="3"/>
      <c r="E49" s="3"/>
      <c r="F49" s="3"/>
      <c r="G49" s="3"/>
    </row>
    <row r="50" spans="2:7" ht="15">
      <c r="B50" s="7" t="s">
        <v>12</v>
      </c>
      <c r="C50" s="8" t="s">
        <v>13</v>
      </c>
      <c r="D50" s="6"/>
      <c r="E50" s="6"/>
      <c r="F50" s="6"/>
      <c r="G50" s="3"/>
    </row>
    <row r="51" spans="2:9" ht="12.75">
      <c r="B51" s="19" t="s">
        <v>14</v>
      </c>
      <c r="C51" s="19"/>
      <c r="D51" s="19"/>
      <c r="E51" s="19"/>
      <c r="F51" s="19"/>
      <c r="G51" s="19"/>
      <c r="H51" s="18">
        <f>Query5_S_PR_VODA</f>
        <v>14445</v>
      </c>
      <c r="I51" s="18"/>
    </row>
    <row r="52" spans="2:9" ht="12.75">
      <c r="B52" s="19" t="s">
        <v>15</v>
      </c>
      <c r="C52" s="19"/>
      <c r="D52" s="19"/>
      <c r="E52" s="19"/>
      <c r="F52" s="19"/>
      <c r="G52" s="19"/>
      <c r="H52" s="18">
        <f>Query5_S_N_VODA</f>
        <v>13204.38</v>
      </c>
      <c r="I52" s="18"/>
    </row>
    <row r="53" spans="2:9" ht="12.75">
      <c r="B53" s="20" t="s">
        <v>20</v>
      </c>
      <c r="C53" s="20"/>
      <c r="D53" s="20"/>
      <c r="E53" s="20"/>
      <c r="F53" s="20"/>
      <c r="G53" s="20"/>
      <c r="H53" s="18">
        <f>H52-H51</f>
        <v>-1240.6200000000008</v>
      </c>
      <c r="I53" s="18"/>
    </row>
    <row r="54" spans="2:9" ht="12.75">
      <c r="B54" s="20"/>
      <c r="C54" s="20"/>
      <c r="D54" s="20"/>
      <c r="E54" s="20"/>
      <c r="F54" s="20"/>
      <c r="G54" s="20"/>
      <c r="H54" s="9"/>
      <c r="I54" s="9"/>
    </row>
    <row r="55" spans="2:3" ht="15">
      <c r="B55" s="4"/>
      <c r="C55" s="5"/>
    </row>
    <row r="56" spans="2:5" ht="15">
      <c r="B56" s="7" t="s">
        <v>16</v>
      </c>
      <c r="C56" s="10" t="s">
        <v>17</v>
      </c>
      <c r="D56" s="2"/>
      <c r="E56" s="2"/>
    </row>
    <row r="57" spans="2:9" ht="12.75">
      <c r="B57" s="19" t="s">
        <v>14</v>
      </c>
      <c r="C57" s="19"/>
      <c r="D57" s="19"/>
      <c r="E57" s="19"/>
      <c r="F57" s="19"/>
      <c r="G57" s="19"/>
      <c r="H57" s="18">
        <f>Query5_S_PR_TEPLO</f>
        <v>25054.38</v>
      </c>
      <c r="I57" s="18"/>
    </row>
    <row r="58" spans="2:9" ht="12.75">
      <c r="B58" s="19" t="s">
        <v>15</v>
      </c>
      <c r="C58" s="19"/>
      <c r="D58" s="19"/>
      <c r="E58" s="19"/>
      <c r="F58" s="19"/>
      <c r="G58" s="19"/>
      <c r="H58" s="18">
        <f>Query5_S_N_TEPLO</f>
        <v>24979.44</v>
      </c>
      <c r="I58" s="18"/>
    </row>
    <row r="59" spans="2:9" ht="15">
      <c r="B59" s="20" t="s">
        <v>20</v>
      </c>
      <c r="C59" s="20"/>
      <c r="D59" s="20"/>
      <c r="E59" s="20"/>
      <c r="F59" s="20"/>
      <c r="G59" s="12"/>
      <c r="H59" s="18">
        <f>H58-H57</f>
        <v>-74.94000000000233</v>
      </c>
      <c r="I59" s="18"/>
    </row>
    <row r="60" spans="2:9" ht="15">
      <c r="B60" s="20"/>
      <c r="C60" s="20"/>
      <c r="D60" s="20"/>
      <c r="E60" s="20"/>
      <c r="F60" s="20"/>
      <c r="G60" s="12"/>
      <c r="H60" s="9"/>
      <c r="I60" s="9"/>
    </row>
    <row r="61" spans="2:3" ht="15">
      <c r="B61" s="4"/>
      <c r="C61" s="5"/>
    </row>
    <row r="62" spans="2:4" ht="15">
      <c r="B62" s="7" t="s">
        <v>18</v>
      </c>
      <c r="C62" s="10" t="s">
        <v>19</v>
      </c>
      <c r="D62" s="2"/>
    </row>
    <row r="63" spans="2:9" ht="12.75">
      <c r="B63" s="19" t="s">
        <v>14</v>
      </c>
      <c r="C63" s="19"/>
      <c r="D63" s="19"/>
      <c r="E63" s="19"/>
      <c r="F63" s="19"/>
      <c r="G63" s="19"/>
      <c r="H63" s="18">
        <f>Query5_S_PR_ELVO</f>
        <v>30043.14</v>
      </c>
      <c r="I63" s="18"/>
    </row>
    <row r="64" spans="2:9" ht="12.75">
      <c r="B64" s="19" t="s">
        <v>15</v>
      </c>
      <c r="C64" s="19"/>
      <c r="D64" s="19"/>
      <c r="E64" s="19"/>
      <c r="F64" s="19"/>
      <c r="G64" s="19"/>
      <c r="H64" s="18">
        <f>Query5_S_N_ELVO</f>
        <v>14449.8</v>
      </c>
      <c r="I64" s="18"/>
    </row>
    <row r="65" spans="2:9" ht="12.75">
      <c r="B65" s="20" t="s">
        <v>20</v>
      </c>
      <c r="C65" s="20"/>
      <c r="D65" s="20"/>
      <c r="E65" s="20"/>
      <c r="F65" s="20"/>
      <c r="G65" s="20"/>
      <c r="H65" s="18">
        <f>H64-H63</f>
        <v>-15593.34</v>
      </c>
      <c r="I65" s="18"/>
    </row>
    <row r="66" spans="2:9" ht="12.75">
      <c r="B66" s="20"/>
      <c r="C66" s="20"/>
      <c r="D66" s="20"/>
      <c r="E66" s="20"/>
      <c r="F66" s="20"/>
      <c r="G66" s="20"/>
      <c r="H66" s="9"/>
      <c r="I66" s="9"/>
    </row>
    <row r="67" spans="2:9" ht="15">
      <c r="B67" s="11"/>
      <c r="C67" s="11"/>
      <c r="D67" s="11"/>
      <c r="E67" s="11"/>
      <c r="F67" s="11"/>
      <c r="G67" s="11"/>
      <c r="H67" s="9"/>
      <c r="I67" s="9"/>
    </row>
  </sheetData>
  <sheetProtection/>
  <mergeCells count="107"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3:G54"/>
    <mergeCell ref="B65:F66"/>
    <mergeCell ref="G65:G66"/>
    <mergeCell ref="H5:I5"/>
    <mergeCell ref="B13:G13"/>
    <mergeCell ref="B5:G5"/>
    <mergeCell ref="B6:G6"/>
    <mergeCell ref="B8:G8"/>
    <mergeCell ref="B9:G9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1:I51"/>
    <mergeCell ref="H52:I52"/>
    <mergeCell ref="B51:G51"/>
    <mergeCell ref="B11:G11"/>
    <mergeCell ref="H11:I11"/>
    <mergeCell ref="H13:I13"/>
    <mergeCell ref="H57:I57"/>
    <mergeCell ref="H58:I58"/>
    <mergeCell ref="H59:I59"/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3970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3582.3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-569825.04</v>
      </c>
    </row>
    <row r="9" spans="1:7" ht="12.75">
      <c r="A9" t="s">
        <v>32</v>
      </c>
      <c r="B9">
        <v>13204.38</v>
      </c>
      <c r="C9">
        <v>14445</v>
      </c>
      <c r="D9">
        <v>24979.44</v>
      </c>
      <c r="E9">
        <v>25054.38</v>
      </c>
      <c r="F9">
        <v>14449.8</v>
      </c>
      <c r="G9">
        <v>30043.14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2022-03-25T09:02:39Z</dcterms:modified>
  <cp:category/>
  <cp:version/>
  <cp:contentType/>
  <cp:contentStatus/>
</cp:coreProperties>
</file>