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<sst xmlns="http://schemas.openxmlformats.org/spreadsheetml/2006/main" count="77" uniqueCount="71">
  <si>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</si>
  <si>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</si>
  <si>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</si>
  <si>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</si>
  <si>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</si>
  <si>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</si>
  <si>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</si>
  <si>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</si>
  <si>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</si>
  <si>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</si>
  <si>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</si>
  <si>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</si>
  <si>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</si>
  <si>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</si>
  <si>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</si>
  <si>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</si>
  <si>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</si>
  <si>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</si>
  <si>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</si>
  <si>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</si>
  <si>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</si>
  <si>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</si>
  <si>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</si>
  <si>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175</t>
  </si>
  <si>
    <t>01.01.2020г.</t>
  </si>
  <si>
    <t>31.12.2020г.</t>
  </si>
  <si>
    <t>Шамматов И.Т.</t>
  </si>
  <si>
    <t>Query3</t>
  </si>
  <si>
    <t>1944</t>
  </si>
  <si>
    <t>2</t>
  </si>
  <si>
    <t>24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</si>
  <si>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</si>
  <si>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</si>
  <si>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</si>
  <si>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</si>
  <si>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</si>
  <si>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</si>
  <si>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</si>
  <si>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</si>
  <si>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</si>
  <si>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</si>
  <si>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</si>
  <si>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</si>
  <si>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--Обследование вентканалов</t>
  </si>
  <si>
    <t xml:space="preserve">   --Обслуживание ВДГО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</si>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</sst>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0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0"/>
  <sheetViews>
    <sheetView tabSelected="1" zoomScalePageLayoutView="0" workbookViewId="0" topLeftCell="A1">
      <selection activeCell="A71" sqref="A71:IV7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ул.Интернациональная, 175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1944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609.2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0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2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24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-628538.17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14332.74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5042.74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6870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2420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24924.89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3465.36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5303.02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12482.72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3673.79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6694.24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121.39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879.13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57.35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5636.37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14239.82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14239.82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36561.11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110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1410.86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35040.25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2875.32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2875.32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4462.13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135.64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1015.86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1322.6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1988.03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2627.06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106717.31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49618.51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43447.89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1568.16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1567.94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51186.67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45015.83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-55530.64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825432.01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115157.37</v>
      </c>
      <c r="I49" s="21"/>
    </row>
    <row r="50" spans="2:7" ht="15">
      <c r="B50" s="26" t="s">
        <v>11</v>
      </c>
      <c r="C50" s="26"/>
      <c r="D50" s="26"/>
      <c r="E50" s="26"/>
      <c r="F50" s="26"/>
      <c r="G50" s="26"/>
    </row>
    <row r="51" spans="2:7" ht="15">
      <c r="B51" s="3"/>
      <c r="C51" s="3"/>
      <c r="D51" s="3"/>
      <c r="E51" s="3"/>
      <c r="F51" s="3"/>
      <c r="G51" s="3"/>
    </row>
    <row r="52" spans="2:7" ht="15">
      <c r="B52" s="8" t="s">
        <v>12</v>
      </c>
      <c r="C52" s="9" t="s">
        <v>13</v>
      </c>
      <c r="D52" s="6"/>
      <c r="E52" s="6"/>
      <c r="F52" s="6"/>
      <c r="G52" s="3"/>
    </row>
    <row r="53" spans="2:9" ht="12.75">
      <c r="B53" s="31" t="s">
        <v>14</v>
      </c>
      <c r="C53" s="31"/>
      <c r="D53" s="31"/>
      <c r="E53" s="31"/>
      <c r="F53" s="31"/>
      <c r="G53" s="31"/>
      <c r="H53" s="25">
        <f>Query5_S_PR_VODA</f>
        <v>1409.83</v>
      </c>
      <c r="I53" s="25"/>
    </row>
    <row r="54" spans="2:9" ht="12.75">
      <c r="B54" s="31" t="s">
        <v>15</v>
      </c>
      <c r="C54" s="31"/>
      <c r="D54" s="31"/>
      <c r="E54" s="31"/>
      <c r="F54" s="31"/>
      <c r="G54" s="31"/>
      <c r="H54" s="25">
        <f>Query5_S_N_VODA</f>
        <v>623.82</v>
      </c>
      <c r="I54" s="25"/>
    </row>
    <row r="55" spans="2:9" ht="12.75">
      <c r="B55" s="22" t="s">
        <v>20</v>
      </c>
      <c r="C55" s="22"/>
      <c r="D55" s="22"/>
      <c r="E55" s="22"/>
      <c r="F55" s="22"/>
      <c r="G55" s="22"/>
      <c r="H55" s="25">
        <f>H54-H53</f>
        <v>-786.0099999999999</v>
      </c>
      <c r="I55" s="25"/>
    </row>
    <row r="56" spans="2:9" ht="12.75">
      <c r="B56" s="22"/>
      <c r="C56" s="22"/>
      <c r="D56" s="22"/>
      <c r="E56" s="22"/>
      <c r="F56" s="22"/>
      <c r="G56" s="22"/>
      <c r="H56" s="10"/>
      <c r="I56" s="10"/>
    </row>
    <row r="57" spans="2:3" ht="15">
      <c r="B57" s="4"/>
      <c r="C57" s="5"/>
    </row>
    <row r="58" spans="2:5" ht="15" hidden="1">
      <c r="B58" s="8" t="s">
        <v>16</v>
      </c>
      <c r="C58" s="11" t="s">
        <v>17</v>
      </c>
      <c r="D58" s="2"/>
      <c r="E58" s="2"/>
    </row>
    <row r="59" spans="2:9" ht="12.75" hidden="1">
      <c r="B59" s="31" t="s">
        <v>14</v>
      </c>
      <c r="C59" s="31"/>
      <c r="D59" s="31"/>
      <c r="E59" s="31"/>
      <c r="F59" s="31"/>
      <c r="G59" s="31"/>
      <c r="H59" s="25">
        <f>Query5_S_PR_TEPLO</f>
        <v>0</v>
      </c>
      <c r="I59" s="25"/>
    </row>
    <row r="60" spans="2:9" ht="12.75" hidden="1">
      <c r="B60" s="31" t="s">
        <v>15</v>
      </c>
      <c r="C60" s="31"/>
      <c r="D60" s="31"/>
      <c r="E60" s="31"/>
      <c r="F60" s="31"/>
      <c r="G60" s="31"/>
      <c r="H60" s="25">
        <f>Query5_S_N_TEPLO</f>
        <v>0</v>
      </c>
      <c r="I60" s="25"/>
    </row>
    <row r="61" spans="2:9" ht="15" hidden="1">
      <c r="B61" s="22" t="s">
        <v>20</v>
      </c>
      <c r="C61" s="22"/>
      <c r="D61" s="22"/>
      <c r="E61" s="22"/>
      <c r="F61" s="22"/>
      <c r="G61" s="13"/>
      <c r="H61" s="25">
        <f>H60-H59</f>
        <v>0</v>
      </c>
      <c r="I61" s="25"/>
    </row>
    <row r="62" spans="2:9" ht="15" hidden="1">
      <c r="B62" s="22"/>
      <c r="C62" s="22"/>
      <c r="D62" s="22"/>
      <c r="E62" s="22"/>
      <c r="F62" s="22"/>
      <c r="G62" s="13"/>
      <c r="H62" s="10"/>
      <c r="I62" s="10"/>
    </row>
    <row r="63" spans="2:3" ht="15">
      <c r="B63" s="4"/>
      <c r="C63" s="5"/>
    </row>
    <row r="64" spans="2:4" ht="15">
      <c r="B64" s="8" t="s">
        <v>18</v>
      </c>
      <c r="C64" s="11" t="s">
        <v>19</v>
      </c>
      <c r="D64" s="2"/>
    </row>
    <row r="65" spans="2:9" ht="12.75">
      <c r="B65" s="31" t="s">
        <v>14</v>
      </c>
      <c r="C65" s="31"/>
      <c r="D65" s="31"/>
      <c r="E65" s="31"/>
      <c r="F65" s="31"/>
      <c r="G65" s="31"/>
      <c r="H65" s="25">
        <f>Query5_S_PR_ELVO</f>
        <v>707.71</v>
      </c>
      <c r="I65" s="25"/>
    </row>
    <row r="66" spans="2:9" ht="12.75">
      <c r="B66" s="31" t="s">
        <v>15</v>
      </c>
      <c r="C66" s="31"/>
      <c r="D66" s="31"/>
      <c r="E66" s="31"/>
      <c r="F66" s="31"/>
      <c r="G66" s="31"/>
      <c r="H66" s="25">
        <f>Query5_S_N_ELVO</f>
        <v>532.11</v>
      </c>
      <c r="I66" s="25"/>
    </row>
    <row r="67" spans="2:9" ht="12.75">
      <c r="B67" s="22" t="s">
        <v>20</v>
      </c>
      <c r="C67" s="22"/>
      <c r="D67" s="22"/>
      <c r="E67" s="22"/>
      <c r="F67" s="22"/>
      <c r="G67" s="22"/>
      <c r="H67" s="25">
        <f>H66-H65</f>
        <v>-175.60000000000002</v>
      </c>
      <c r="I67" s="25"/>
    </row>
    <row r="68" spans="2:9" ht="12.75">
      <c r="B68" s="22"/>
      <c r="C68" s="22"/>
      <c r="D68" s="22"/>
      <c r="E68" s="22"/>
      <c r="F68" s="22"/>
      <c r="G68" s="22"/>
      <c r="H68" s="10"/>
      <c r="I68" s="10"/>
    </row>
    <row r="69" spans="2:9" ht="15">
      <c r="B69" s="12"/>
      <c r="C69" s="12"/>
      <c r="D69" s="12"/>
      <c r="E69" s="12"/>
      <c r="F69" s="12"/>
      <c r="G69" s="12"/>
      <c r="H69" s="10"/>
      <c r="I69" s="10"/>
    </row>
    <row r="70" spans="2:7" ht="15">
      <c r="B70" s="7"/>
      <c r="C70" s="7"/>
      <c r="D70" s="7"/>
      <c r="E70" s="7"/>
      <c r="F70" s="7"/>
      <c r="G70" s="7"/>
    </row>
  </sheetData>
  <sheetProtection/>
  <mergeCells count="111">
    <mergeCell ref="H67:I67"/>
    <mergeCell ref="B65:G65"/>
    <mergeCell ref="B66:G66"/>
    <mergeCell ref="B55:F56"/>
    <mergeCell ref="B61:F62"/>
    <mergeCell ref="B54:G54"/>
    <mergeCell ref="B59:G59"/>
    <mergeCell ref="B60:G60"/>
    <mergeCell ref="H65:I65"/>
    <mergeCell ref="H66:I66"/>
    <mergeCell ref="H54:I54"/>
    <mergeCell ref="B53:G53"/>
    <mergeCell ref="B11:G11"/>
    <mergeCell ref="H11:I11"/>
    <mergeCell ref="H13:I13"/>
    <mergeCell ref="H59:I59"/>
    <mergeCell ref="H60:I60"/>
    <mergeCell ref="H61:I61"/>
    <mergeCell ref="B10:G10"/>
    <mergeCell ref="H6:I6"/>
    <mergeCell ref="H55:I55"/>
    <mergeCell ref="H8:I8"/>
    <mergeCell ref="H9:I9"/>
    <mergeCell ref="B50:G50"/>
    <mergeCell ref="B7:G7"/>
    <mergeCell ref="H7:I7"/>
    <mergeCell ref="H10:I10"/>
    <mergeCell ref="H53:I53"/>
    <mergeCell ref="G55:G56"/>
    <mergeCell ref="B67:F68"/>
    <mergeCell ref="G67:G68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22:G22"/>
    <mergeCell ref="H22:I22"/>
    <mergeCell ref="B23:G23"/>
    <mergeCell ref="H23:I23"/>
    <mergeCell ref="B19:G19"/>
    <mergeCell ref="H19:I19"/>
    <mergeCell ref="B20:G20"/>
    <mergeCell ref="H20:I20"/>
    <mergeCell ref="B21:G21"/>
    <mergeCell ref="H21:I21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8:G48"/>
    <mergeCell ref="H48:I48"/>
    <mergeCell ref="B49:G49"/>
    <mergeCell ref="H49:I49"/>
    <mergeCell ref="B45:G45"/>
    <mergeCell ref="H45:I45"/>
    <mergeCell ref="B46:G46"/>
    <mergeCell ref="H46:I46"/>
    <mergeCell ref="B47:G47"/>
    <mergeCell ref="H47:I47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4041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609.2</v>
      </c>
      <c r="D7" s="15" t="s">
        <v>29</v>
      </c>
      <c r="E7" s="15" t="s">
        <v>30</v>
      </c>
      <c r="F7">
        <v>0</v>
      </c>
    </row>
    <row r="8" spans="1:2" ht="12.75">
      <c r="A8" t="s">
        <v>31</v>
      </c>
      <c r="B8">
        <v>-628538.17</v>
      </c>
    </row>
    <row r="9" spans="1:7" ht="12.75">
      <c r="A9" t="s">
        <v>32</v>
      </c>
      <c r="B9">
        <v>623.82</v>
      </c>
      <c r="C9">
        <v>1409.83</v>
      </c>
      <c r="F9">
        <v>532.11</v>
      </c>
      <c r="G9">
        <v>707.71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2021-03-23T12:24:27Z</dcterms:modified>
  <cp:category/>
  <cp:version/>
  <cp:contentType/>
  <cp:contentStatus/>
</cp:coreProperties>
</file>