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<sst xmlns="http://schemas.openxmlformats.org/spreadsheetml/2006/main" count="79" uniqueCount="73">
  <si>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</si>
  <si>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</si>
  <si>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</si>
  <si>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</si>
  <si>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</si>
  <si>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</si>
  <si>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</si>
  <si>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</si>
  <si>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</si>
  <si>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</si>
  <si>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</si>
  <si>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</si>
  <si>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</si>
  <si>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</si>
  <si>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</si>
  <si>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</si>
  <si>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</si>
  <si>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</si>
  <si>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</si>
  <si>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</si>
  <si>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</si>
  <si>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</si>
  <si>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161</t>
  </si>
  <si>
    <t>01.01.2020г.</t>
  </si>
  <si>
    <t>31.12.2020г.</t>
  </si>
  <si>
    <t>Шамматов И.Т.</t>
  </si>
  <si>
    <t>Query3</t>
  </si>
  <si>
    <t>1966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</si>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</sst>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2"/>
  <sheetViews>
    <sheetView tabSelected="1" zoomScalePageLayoutView="0" workbookViewId="0" topLeftCell="A1">
      <selection activeCell="A73" sqref="A73:IV7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161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1966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3568.5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80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25802.94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16692.94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5160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3950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104703.67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19526.88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18464.07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61586.4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5126.32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61555.57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2753.35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3418.32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11467.65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3933.81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32000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336.01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83537.83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83537.83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82128.91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1136.24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8999.72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71992.95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8232.33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8232.33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15782.86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1110.77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1619.89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9594.76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3457.44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30154.17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411898.28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569534.82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388752.52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6267.48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5701.77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575802.3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394454.29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163904.02000000002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1021560.35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160900.84</v>
      </c>
      <c r="I51" s="21"/>
    </row>
    <row r="52" spans="2:7" ht="15">
      <c r="B52" s="26" t="s">
        <v>10</v>
      </c>
      <c r="C52" s="26"/>
      <c r="D52" s="26"/>
      <c r="E52" s="26"/>
      <c r="F52" s="26"/>
      <c r="G52" s="26"/>
    </row>
    <row r="53" spans="2:7" ht="15">
      <c r="B53" s="3"/>
      <c r="C53" s="3"/>
      <c r="D53" s="3"/>
      <c r="E53" s="3"/>
      <c r="F53" s="3"/>
      <c r="G53" s="3"/>
    </row>
    <row r="54" spans="2:7" ht="15">
      <c r="B54" s="8" t="s">
        <v>11</v>
      </c>
      <c r="C54" s="9" t="s">
        <v>12</v>
      </c>
      <c r="D54" s="6"/>
      <c r="E54" s="6"/>
      <c r="F54" s="6"/>
      <c r="G54" s="3"/>
    </row>
    <row r="55" spans="2:9" ht="12.75">
      <c r="B55" s="30" t="s">
        <v>13</v>
      </c>
      <c r="C55" s="30"/>
      <c r="D55" s="30"/>
      <c r="E55" s="30"/>
      <c r="F55" s="30"/>
      <c r="G55" s="30"/>
      <c r="H55" s="25">
        <f>Query5_S_PR_VODA</f>
        <v>30568.31</v>
      </c>
      <c r="I55" s="25"/>
    </row>
    <row r="56" spans="2:9" ht="12.75">
      <c r="B56" s="30" t="s">
        <v>14</v>
      </c>
      <c r="C56" s="30"/>
      <c r="D56" s="30"/>
      <c r="E56" s="30"/>
      <c r="F56" s="30"/>
      <c r="G56" s="30"/>
      <c r="H56" s="25">
        <f>Query5_S_N_VODA</f>
        <v>13525.8</v>
      </c>
      <c r="I56" s="25"/>
    </row>
    <row r="57" spans="2:9" ht="12.75">
      <c r="B57" s="22" t="s">
        <v>19</v>
      </c>
      <c r="C57" s="22"/>
      <c r="D57" s="22"/>
      <c r="E57" s="22"/>
      <c r="F57" s="22"/>
      <c r="G57" s="22"/>
      <c r="H57" s="25">
        <f>H56-H55</f>
        <v>-17042.510000000002</v>
      </c>
      <c r="I57" s="25"/>
    </row>
    <row r="58" spans="2:9" ht="12.75">
      <c r="B58" s="22"/>
      <c r="C58" s="22"/>
      <c r="D58" s="22"/>
      <c r="E58" s="22"/>
      <c r="F58" s="22"/>
      <c r="G58" s="22"/>
      <c r="H58" s="10"/>
      <c r="I58" s="10"/>
    </row>
    <row r="59" spans="2:3" ht="15">
      <c r="B59" s="4"/>
      <c r="C59" s="5"/>
    </row>
    <row r="60" spans="2:5" ht="15">
      <c r="B60" s="8" t="s">
        <v>15</v>
      </c>
      <c r="C60" s="11" t="s">
        <v>16</v>
      </c>
      <c r="D60" s="2"/>
      <c r="E60" s="2"/>
    </row>
    <row r="61" spans="2:9" ht="12.75">
      <c r="B61" s="30" t="s">
        <v>13</v>
      </c>
      <c r="C61" s="30"/>
      <c r="D61" s="30"/>
      <c r="E61" s="30"/>
      <c r="F61" s="30"/>
      <c r="G61" s="30"/>
      <c r="H61" s="25">
        <f>Query5_S_PR_TEPLO</f>
        <v>26815.44</v>
      </c>
      <c r="I61" s="25"/>
    </row>
    <row r="62" spans="2:9" ht="12.75">
      <c r="B62" s="30" t="s">
        <v>14</v>
      </c>
      <c r="C62" s="30"/>
      <c r="D62" s="30"/>
      <c r="E62" s="30"/>
      <c r="F62" s="30"/>
      <c r="G62" s="30"/>
      <c r="H62" s="25">
        <f>Query5_S_N_TEPLO</f>
        <v>25061.16</v>
      </c>
      <c r="I62" s="25"/>
    </row>
    <row r="63" spans="2:9" ht="15">
      <c r="B63" s="22" t="s">
        <v>19</v>
      </c>
      <c r="C63" s="22"/>
      <c r="D63" s="22"/>
      <c r="E63" s="22"/>
      <c r="F63" s="22"/>
      <c r="G63" s="13"/>
      <c r="H63" s="25">
        <f>H62-H61</f>
        <v>-1754.2799999999988</v>
      </c>
      <c r="I63" s="25"/>
    </row>
    <row r="64" spans="2:9" ht="15">
      <c r="B64" s="22"/>
      <c r="C64" s="22"/>
      <c r="D64" s="22"/>
      <c r="E64" s="22"/>
      <c r="F64" s="22"/>
      <c r="G64" s="13"/>
      <c r="H64" s="10"/>
      <c r="I64" s="10"/>
    </row>
    <row r="65" spans="2:3" ht="15">
      <c r="B65" s="4"/>
      <c r="C65" s="5"/>
    </row>
    <row r="66" spans="2:4" ht="15">
      <c r="B66" s="8" t="s">
        <v>17</v>
      </c>
      <c r="C66" s="11" t="s">
        <v>18</v>
      </c>
      <c r="D66" s="2"/>
    </row>
    <row r="67" spans="2:9" ht="12.75">
      <c r="B67" s="30" t="s">
        <v>13</v>
      </c>
      <c r="C67" s="30"/>
      <c r="D67" s="30"/>
      <c r="E67" s="30"/>
      <c r="F67" s="30"/>
      <c r="G67" s="30"/>
      <c r="H67" s="25">
        <f>Query5_S_PR_ELVO</f>
        <v>18269.57</v>
      </c>
      <c r="I67" s="25"/>
    </row>
    <row r="68" spans="2:9" ht="12.75">
      <c r="B68" s="30" t="s">
        <v>14</v>
      </c>
      <c r="C68" s="30"/>
      <c r="D68" s="30"/>
      <c r="E68" s="30"/>
      <c r="F68" s="30"/>
      <c r="G68" s="30"/>
      <c r="H68" s="25">
        <f>Query5_S_N_ELVO</f>
        <v>13736.52</v>
      </c>
      <c r="I68" s="25"/>
    </row>
    <row r="69" spans="2:9" ht="12.75">
      <c r="B69" s="22" t="s">
        <v>19</v>
      </c>
      <c r="C69" s="22"/>
      <c r="D69" s="22"/>
      <c r="E69" s="22"/>
      <c r="F69" s="22"/>
      <c r="G69" s="22"/>
      <c r="H69" s="25">
        <f>H68-H67</f>
        <v>-4533.049999999999</v>
      </c>
      <c r="I69" s="25"/>
    </row>
    <row r="70" spans="2:9" ht="12.75">
      <c r="B70" s="22"/>
      <c r="C70" s="22"/>
      <c r="D70" s="22"/>
      <c r="E70" s="22"/>
      <c r="F70" s="22"/>
      <c r="G70" s="22"/>
      <c r="H70" s="10"/>
      <c r="I70" s="10"/>
    </row>
    <row r="71" spans="2:9" ht="15">
      <c r="B71" s="12"/>
      <c r="C71" s="12"/>
      <c r="D71" s="12"/>
      <c r="E71" s="12"/>
      <c r="F71" s="12"/>
      <c r="G71" s="12"/>
      <c r="H71" s="10"/>
      <c r="I71" s="10"/>
    </row>
    <row r="72" spans="2:7" ht="15">
      <c r="B72" s="7"/>
      <c r="C72" s="7"/>
      <c r="D72" s="7"/>
      <c r="E72" s="7"/>
      <c r="F72" s="7"/>
      <c r="G72" s="7"/>
    </row>
  </sheetData>
  <sheetProtection/>
  <mergeCells count="115">
    <mergeCell ref="H67:I67"/>
    <mergeCell ref="H68:I68"/>
    <mergeCell ref="B68:G68"/>
    <mergeCell ref="B57:F58"/>
    <mergeCell ref="B63:F64"/>
    <mergeCell ref="B56:G56"/>
    <mergeCell ref="B61:G61"/>
    <mergeCell ref="B62:G62"/>
    <mergeCell ref="B10:G10"/>
    <mergeCell ref="H10:I10"/>
    <mergeCell ref="H12:I12"/>
    <mergeCell ref="H61:I61"/>
    <mergeCell ref="H62:I62"/>
    <mergeCell ref="H63:I63"/>
    <mergeCell ref="H69:I69"/>
    <mergeCell ref="B67:G67"/>
    <mergeCell ref="H6:I6"/>
    <mergeCell ref="H57:I57"/>
    <mergeCell ref="H8:I8"/>
    <mergeCell ref="H9:I9"/>
    <mergeCell ref="B52:G52"/>
    <mergeCell ref="B7:G7"/>
    <mergeCell ref="H7:I7"/>
    <mergeCell ref="H55:I55"/>
    <mergeCell ref="H56:I56"/>
    <mergeCell ref="B55:G55"/>
    <mergeCell ref="G57:G58"/>
    <mergeCell ref="B69:F70"/>
    <mergeCell ref="G69:G70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7:G47"/>
    <mergeCell ref="H47:I47"/>
    <mergeCell ref="B45:G45"/>
    <mergeCell ref="H45:I45"/>
    <mergeCell ref="B46:G46"/>
    <mergeCell ref="H46:I46"/>
    <mergeCell ref="B51:G51"/>
    <mergeCell ref="H51:I51"/>
    <mergeCell ref="B48:G48"/>
    <mergeCell ref="H48:I48"/>
    <mergeCell ref="B49:G49"/>
    <mergeCell ref="H49:I49"/>
    <mergeCell ref="B50:G50"/>
    <mergeCell ref="H50:I5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3906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3568.5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13525.8</v>
      </c>
      <c r="C9">
        <v>30568.31</v>
      </c>
      <c r="D9">
        <v>25061.16</v>
      </c>
      <c r="E9">
        <v>26815.44</v>
      </c>
      <c r="F9">
        <v>13736.52</v>
      </c>
      <c r="G9">
        <v>18269.57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2021-03-23T09:12:55Z</dcterms:modified>
  <cp:category/>
  <cp:version/>
  <cp:contentType/>
  <cp:contentStatus/>
</cp:coreProperties>
</file>