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<sst xmlns="http://schemas.openxmlformats.org/spreadsheetml/2006/main" count="79" uniqueCount="73">
  <si>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</si>
  <si>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</si>
  <si>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</si>
  <si>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</si>
  <si>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</si>
  <si>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</si>
  <si>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</si>
  <si>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</si>
  <si>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</si>
  <si>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</si>
  <si>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</si>
  <si>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</si>
  <si>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</si>
  <si>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</si>
  <si>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</si>
  <si>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</si>
  <si>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</si>
  <si>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</si>
  <si>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</si>
  <si>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</si>
  <si>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</si>
  <si>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</si>
  <si>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</si>
  <si>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79</t>
  </si>
  <si>
    <t>01.01.2020г.</t>
  </si>
  <si>
    <t>31.12.2020г.</t>
  </si>
  <si>
    <t>Шамматов И.Т.</t>
  </si>
  <si>
    <t>Query3</t>
  </si>
  <si>
    <t>1970</t>
  </si>
  <si>
    <t>5</t>
  </si>
  <si>
    <t>64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</si>
  <si>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</si>
  <si>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</si>
  <si>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</si>
  <si>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</si>
  <si>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</si>
  <si>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</si>
  <si>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</si>
  <si>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</si>
  <si>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</si>
  <si>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</si>
  <si>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</si>
  <si>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</si>
  <si>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</si>
  <si>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</si>
  <si>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</si>
  <si>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</si>
  <si>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</si>
  <si>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</si>
  <si>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</si>
  <si>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</si>
  <si>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</si>
  <si>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</si>
  <si>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</si>
  <si>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</si>
  <si>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</si>
  <si>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</si>
  <si>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</si>
  <si>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</si>
  <si>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</si>
  <si>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</si>
  <si>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</si>
  <si>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</si>
  <si>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</si>
  <si>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</si>
  <si>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</si>
  <si>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</si>
  <si>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</si>
  <si>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</si>
  <si>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</si>
  <si>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</si>
  <si>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</si>
  <si>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--Ремонт межпанельных швов (кв. 61)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</si>
</sst>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46">
      <selection activeCell="A72" sqref="A72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79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1970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2848.4</v>
      </c>
      <c r="I6" s="24"/>
    </row>
    <row r="7" spans="2:9" ht="12.75">
      <c r="B7" s="28" t="s">
        <v>10</v>
      </c>
      <c r="C7" s="29"/>
      <c r="D7" s="29"/>
      <c r="E7" s="29"/>
      <c r="F7" s="29"/>
      <c r="G7" s="30"/>
      <c r="H7" s="24">
        <f>Query3_AREANEJIL</f>
        <v>1012.6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5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64</v>
      </c>
      <c r="I9" s="24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-675151.83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36381.07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21096.11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12081.42</v>
      </c>
      <c r="I14" s="21"/>
    </row>
    <row r="15" spans="2:9" ht="12.75" customHeight="1">
      <c r="B15" s="22" t="s">
        <v>72</v>
      </c>
      <c r="C15" s="18"/>
      <c r="D15" s="18"/>
      <c r="E15" s="18"/>
      <c r="F15" s="18"/>
      <c r="G15" s="19"/>
      <c r="H15" s="20">
        <v>3203.54</v>
      </c>
      <c r="I15" s="21"/>
    </row>
    <row r="16" spans="2:9" ht="12.75" customHeight="1">
      <c r="B16" s="17" t="s">
        <v>36</v>
      </c>
      <c r="C16" s="18"/>
      <c r="D16" s="18"/>
      <c r="E16" s="18"/>
      <c r="F16" s="18"/>
      <c r="G16" s="19"/>
      <c r="H16" s="20">
        <v>182698.94</v>
      </c>
      <c r="I16" s="21"/>
    </row>
    <row r="17" spans="2:9" ht="12.75" customHeight="1">
      <c r="B17" s="17" t="s">
        <v>37</v>
      </c>
      <c r="C17" s="18"/>
      <c r="D17" s="18"/>
      <c r="E17" s="18"/>
      <c r="F17" s="18"/>
      <c r="G17" s="19"/>
      <c r="H17" s="20">
        <v>20845.62</v>
      </c>
      <c r="I17" s="21"/>
    </row>
    <row r="18" spans="2:9" ht="12.75" customHeight="1">
      <c r="B18" s="17" t="s">
        <v>38</v>
      </c>
      <c r="C18" s="18"/>
      <c r="D18" s="18"/>
      <c r="E18" s="18"/>
      <c r="F18" s="18"/>
      <c r="G18" s="19"/>
      <c r="H18" s="20">
        <v>11762.11</v>
      </c>
      <c r="I18" s="21"/>
    </row>
    <row r="19" spans="2:9" ht="25.5" customHeight="1">
      <c r="B19" s="17" t="s">
        <v>39</v>
      </c>
      <c r="C19" s="18"/>
      <c r="D19" s="18"/>
      <c r="E19" s="18"/>
      <c r="F19" s="18"/>
      <c r="G19" s="19"/>
      <c r="H19" s="20">
        <v>96832.02</v>
      </c>
      <c r="I19" s="21"/>
    </row>
    <row r="20" spans="2:9" ht="12.75" customHeight="1">
      <c r="B20" s="17" t="s">
        <v>40</v>
      </c>
      <c r="C20" s="18"/>
      <c r="D20" s="18"/>
      <c r="E20" s="18"/>
      <c r="F20" s="18"/>
      <c r="G20" s="19"/>
      <c r="H20" s="20">
        <v>20758.52</v>
      </c>
      <c r="I20" s="21"/>
    </row>
    <row r="21" spans="2:9" ht="12.75" customHeight="1">
      <c r="B21" s="17" t="s">
        <v>41</v>
      </c>
      <c r="C21" s="18"/>
      <c r="D21" s="18"/>
      <c r="E21" s="18"/>
      <c r="F21" s="18"/>
      <c r="G21" s="19"/>
      <c r="H21" s="20">
        <v>32500.67</v>
      </c>
      <c r="I21" s="21"/>
    </row>
    <row r="22" spans="2:9" ht="12.75" customHeight="1">
      <c r="B22" s="17" t="s">
        <v>42</v>
      </c>
      <c r="C22" s="18"/>
      <c r="D22" s="18"/>
      <c r="E22" s="18"/>
      <c r="F22" s="18"/>
      <c r="G22" s="19"/>
      <c r="H22" s="20">
        <v>21174.63</v>
      </c>
      <c r="I22" s="21"/>
    </row>
    <row r="23" spans="2:9" ht="12.75" customHeight="1">
      <c r="B23" s="17" t="s">
        <v>43</v>
      </c>
      <c r="C23" s="18"/>
      <c r="D23" s="18"/>
      <c r="E23" s="18"/>
      <c r="F23" s="18"/>
      <c r="G23" s="19"/>
      <c r="H23" s="20">
        <v>3909.67</v>
      </c>
      <c r="I23" s="21"/>
    </row>
    <row r="24" spans="2:9" ht="12.75" customHeight="1">
      <c r="B24" s="17" t="s">
        <v>44</v>
      </c>
      <c r="C24" s="18"/>
      <c r="D24" s="18"/>
      <c r="E24" s="18"/>
      <c r="F24" s="18"/>
      <c r="G24" s="19"/>
      <c r="H24" s="20">
        <v>3940.8</v>
      </c>
      <c r="I24" s="21"/>
    </row>
    <row r="25" spans="2:9" ht="12.75" customHeight="1">
      <c r="B25" s="17" t="s">
        <v>45</v>
      </c>
      <c r="C25" s="18"/>
      <c r="D25" s="18"/>
      <c r="E25" s="18"/>
      <c r="F25" s="18"/>
      <c r="G25" s="19"/>
      <c r="H25" s="20">
        <v>505.8</v>
      </c>
      <c r="I25" s="21"/>
    </row>
    <row r="26" spans="2:9" ht="12.75" customHeight="1">
      <c r="B26" s="17" t="s">
        <v>46</v>
      </c>
      <c r="C26" s="18"/>
      <c r="D26" s="18"/>
      <c r="E26" s="18"/>
      <c r="F26" s="18"/>
      <c r="G26" s="19"/>
      <c r="H26" s="20">
        <v>5171.93</v>
      </c>
      <c r="I26" s="21"/>
    </row>
    <row r="27" spans="2:9" ht="12.75" customHeight="1">
      <c r="B27" s="17" t="s">
        <v>47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48</v>
      </c>
      <c r="C28" s="18"/>
      <c r="D28" s="18"/>
      <c r="E28" s="18"/>
      <c r="F28" s="18"/>
      <c r="G28" s="19"/>
      <c r="H28" s="20">
        <v>100083.5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100083.5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152376.25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16198.13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13317.45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122860.67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16301.45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857.84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1867.02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11156.37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2420.22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84212.44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593228.28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513893.86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355525.82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4436.52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4021.57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121144.76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114104.74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639475.14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473652.13</v>
      </c>
      <c r="I48" s="21"/>
    </row>
    <row r="49" spans="2:10" ht="12.75" customHeight="1">
      <c r="B49" s="17" t="s">
        <v>69</v>
      </c>
      <c r="C49" s="18"/>
      <c r="D49" s="18"/>
      <c r="E49" s="18"/>
      <c r="F49" s="18"/>
      <c r="G49" s="19"/>
      <c r="H49" s="20">
        <v>46246.859999999986</v>
      </c>
      <c r="I49" s="21"/>
      <c r="J49" s="16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76306.25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43133.12</v>
      </c>
      <c r="I51" s="21"/>
    </row>
    <row r="52" spans="2:7" ht="15">
      <c r="B52" s="27" t="s">
        <v>11</v>
      </c>
      <c r="C52" s="27"/>
      <c r="D52" s="27"/>
      <c r="E52" s="27"/>
      <c r="F52" s="27"/>
      <c r="G52" s="27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12</v>
      </c>
      <c r="C54" s="8" t="s">
        <v>13</v>
      </c>
      <c r="D54" s="6"/>
      <c r="E54" s="6"/>
      <c r="F54" s="6"/>
      <c r="G54" s="3"/>
    </row>
    <row r="55" spans="2:9" ht="12.75">
      <c r="B55" s="32" t="s">
        <v>14</v>
      </c>
      <c r="C55" s="32"/>
      <c r="D55" s="32"/>
      <c r="E55" s="32"/>
      <c r="F55" s="32"/>
      <c r="G55" s="32"/>
      <c r="H55" s="26">
        <f>Query5_S_PR_VODA</f>
        <v>20814.42</v>
      </c>
      <c r="I55" s="26"/>
    </row>
    <row r="56" spans="2:9" ht="12.75">
      <c r="B56" s="32" t="s">
        <v>15</v>
      </c>
      <c r="C56" s="32"/>
      <c r="D56" s="32"/>
      <c r="E56" s="32"/>
      <c r="F56" s="32"/>
      <c r="G56" s="32"/>
      <c r="H56" s="26">
        <f>Query5_S_N_VODA</f>
        <v>9209.92</v>
      </c>
      <c r="I56" s="26"/>
    </row>
    <row r="57" spans="2:9" ht="12.75">
      <c r="B57" s="23" t="s">
        <v>20</v>
      </c>
      <c r="C57" s="23"/>
      <c r="D57" s="23"/>
      <c r="E57" s="23"/>
      <c r="F57" s="23"/>
      <c r="G57" s="23"/>
      <c r="H57" s="26">
        <f>H56-H55</f>
        <v>-11604.499999999998</v>
      </c>
      <c r="I57" s="26"/>
    </row>
    <row r="58" spans="2:9" ht="12.75">
      <c r="B58" s="23"/>
      <c r="C58" s="23"/>
      <c r="D58" s="23"/>
      <c r="E58" s="23"/>
      <c r="F58" s="23"/>
      <c r="G58" s="23"/>
      <c r="H58" s="9"/>
      <c r="I58" s="9"/>
    </row>
    <row r="59" spans="2:3" ht="15">
      <c r="B59" s="4"/>
      <c r="C59" s="5"/>
    </row>
    <row r="60" spans="2:5" ht="15">
      <c r="B60" s="7" t="s">
        <v>16</v>
      </c>
      <c r="C60" s="10" t="s">
        <v>17</v>
      </c>
      <c r="D60" s="2"/>
      <c r="E60" s="2"/>
    </row>
    <row r="61" spans="2:9" ht="12.75">
      <c r="B61" s="32" t="s">
        <v>14</v>
      </c>
      <c r="C61" s="32"/>
      <c r="D61" s="32"/>
      <c r="E61" s="32"/>
      <c r="F61" s="32"/>
      <c r="G61" s="32"/>
      <c r="H61" s="26">
        <f>Query5_S_PR_TEPLO</f>
        <v>17555.53</v>
      </c>
      <c r="I61" s="26"/>
    </row>
    <row r="62" spans="2:9" ht="12.75">
      <c r="B62" s="32" t="s">
        <v>15</v>
      </c>
      <c r="C62" s="32"/>
      <c r="D62" s="32"/>
      <c r="E62" s="32"/>
      <c r="F62" s="32"/>
      <c r="G62" s="32"/>
      <c r="H62" s="26">
        <f>Query5_S_N_TEPLO</f>
        <v>16407.04</v>
      </c>
      <c r="I62" s="26"/>
    </row>
    <row r="63" spans="2:9" ht="15">
      <c r="B63" s="23" t="s">
        <v>20</v>
      </c>
      <c r="C63" s="23"/>
      <c r="D63" s="23"/>
      <c r="E63" s="23"/>
      <c r="F63" s="23"/>
      <c r="G63" s="12"/>
      <c r="H63" s="26">
        <f>H62-H61</f>
        <v>-1148.489999999998</v>
      </c>
      <c r="I63" s="26"/>
    </row>
    <row r="64" spans="2:9" ht="15">
      <c r="B64" s="23"/>
      <c r="C64" s="23"/>
      <c r="D64" s="23"/>
      <c r="E64" s="23"/>
      <c r="F64" s="23"/>
      <c r="G64" s="12"/>
      <c r="H64" s="9"/>
      <c r="I64" s="9"/>
    </row>
    <row r="65" spans="2:3" ht="15">
      <c r="B65" s="4"/>
      <c r="C65" s="5"/>
    </row>
    <row r="66" spans="2:4" ht="15">
      <c r="B66" s="7" t="s">
        <v>18</v>
      </c>
      <c r="C66" s="10" t="s">
        <v>19</v>
      </c>
      <c r="D66" s="2"/>
    </row>
    <row r="67" spans="2:9" ht="12.75">
      <c r="B67" s="32" t="s">
        <v>14</v>
      </c>
      <c r="C67" s="32"/>
      <c r="D67" s="32"/>
      <c r="E67" s="32"/>
      <c r="F67" s="32"/>
      <c r="G67" s="32"/>
      <c r="H67" s="26">
        <f>Query5_S_PR_ELVO</f>
        <v>15171.72</v>
      </c>
      <c r="I67" s="26"/>
    </row>
    <row r="68" spans="2:9" ht="12.75">
      <c r="B68" s="32" t="s">
        <v>15</v>
      </c>
      <c r="C68" s="32"/>
      <c r="D68" s="32"/>
      <c r="E68" s="32"/>
      <c r="F68" s="32"/>
      <c r="G68" s="32"/>
      <c r="H68" s="26">
        <f>Query5_S_N_ELVO</f>
        <v>11407.31</v>
      </c>
      <c r="I68" s="26"/>
    </row>
    <row r="69" spans="2:9" ht="12.75">
      <c r="B69" s="23" t="s">
        <v>20</v>
      </c>
      <c r="C69" s="23"/>
      <c r="D69" s="23"/>
      <c r="E69" s="23"/>
      <c r="F69" s="23"/>
      <c r="G69" s="23"/>
      <c r="H69" s="26">
        <f>H68-H67</f>
        <v>-3764.41</v>
      </c>
      <c r="I69" s="26"/>
    </row>
    <row r="70" spans="2:9" ht="12.75">
      <c r="B70" s="23"/>
      <c r="C70" s="23"/>
      <c r="D70" s="23"/>
      <c r="E70" s="23"/>
      <c r="F70" s="23"/>
      <c r="G70" s="23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51:G51"/>
    <mergeCell ref="H51:I51"/>
    <mergeCell ref="B48:G48"/>
    <mergeCell ref="H48:I48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5116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2848.4</v>
      </c>
      <c r="D7" s="14" t="s">
        <v>29</v>
      </c>
      <c r="E7" s="14" t="s">
        <v>30</v>
      </c>
      <c r="F7">
        <v>1012.6</v>
      </c>
    </row>
    <row r="8" spans="1:2" ht="12.75">
      <c r="A8" t="s">
        <v>31</v>
      </c>
      <c r="B8">
        <v>-675151.83</v>
      </c>
    </row>
    <row r="9" spans="1:7" ht="12.75">
      <c r="A9" t="s">
        <v>32</v>
      </c>
      <c r="B9">
        <v>9209.92</v>
      </c>
      <c r="C9">
        <v>20814.42</v>
      </c>
      <c r="D9">
        <v>16407.04</v>
      </c>
      <c r="E9">
        <v>17555.53</v>
      </c>
      <c r="F9">
        <v>11407.31</v>
      </c>
      <c r="G9">
        <v>15171.72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2021-03-14T13:41:47Z</dcterms:modified>
  <cp:category/>
  <cp:version/>
  <cp:contentType/>
  <cp:contentStatus/>
</cp:coreProperties>
</file>