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<sst xmlns="http://schemas.openxmlformats.org/spreadsheetml/2006/main" count="76" uniqueCount="70">
  <si>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</si>
  <si>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</si>
  <si>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</si>
  <si>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</si>
  <si>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</si>
  <si>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</si>
  <si>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</si>
  <si>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</si>
  <si>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</si>
  <si>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</si>
  <si>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</si>
  <si>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</si>
  <si>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</si>
  <si>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</si>
  <si>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</si>
  <si>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</si>
  <si>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</si>
  <si>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</si>
  <si>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</si>
  <si>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</si>
  <si>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</si>
  <si>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</si>
  <si>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2</t>
  </si>
  <si>
    <t>01.01.2020г.</t>
  </si>
  <si>
    <t>31.12.2020г.</t>
  </si>
  <si>
    <t>Шамматов И.Т.</t>
  </si>
  <si>
    <t>Query3</t>
  </si>
  <si>
    <t>1942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</si>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</sst>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37">
      <selection activeCell="A44" sqref="A44:IV4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2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1942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934.1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2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18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-155540.59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9437.92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4540.42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4897.5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51057.55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3833.55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9041.36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35571.88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2610.76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12763.85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304.2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1567.2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364.18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715.97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1046.72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452.09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8313.49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22790.04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22790.04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38348.03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114.39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4111.44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34122.2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5113.54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396.74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1317.88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3053.16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345.76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7810.15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147321.08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147513.6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124977.64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1568.16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1567.94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149081.76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126545.58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1760.6800000000221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553532.29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136224.41</v>
      </c>
      <c r="I48" s="22"/>
    </row>
    <row r="49" spans="2:7" ht="14.25">
      <c r="B49" s="25" t="s">
        <v>10</v>
      </c>
      <c r="C49" s="25"/>
      <c r="D49" s="25"/>
      <c r="E49" s="25"/>
      <c r="F49" s="25"/>
      <c r="G49" s="25"/>
    </row>
    <row r="50" spans="2:7" ht="14.25">
      <c r="B50" s="3"/>
      <c r="C50" s="3"/>
      <c r="D50" s="3"/>
      <c r="E50" s="3"/>
      <c r="F50" s="3"/>
      <c r="G50" s="3"/>
    </row>
    <row r="51" spans="2:7" ht="14.25">
      <c r="B51" s="8" t="s">
        <v>11</v>
      </c>
      <c r="C51" s="9" t="s">
        <v>12</v>
      </c>
      <c r="D51" s="6"/>
      <c r="E51" s="6"/>
      <c r="F51" s="6"/>
      <c r="G51" s="3"/>
    </row>
    <row r="52" spans="2:9" ht="12">
      <c r="B52" s="18" t="s">
        <v>13</v>
      </c>
      <c r="C52" s="18"/>
      <c r="D52" s="18"/>
      <c r="E52" s="18"/>
      <c r="F52" s="18"/>
      <c r="G52" s="18"/>
      <c r="H52" s="17">
        <f>Query5_S_PR_VODA</f>
        <v>6314.35</v>
      </c>
      <c r="I52" s="17"/>
    </row>
    <row r="53" spans="2:9" ht="12">
      <c r="B53" s="18" t="s">
        <v>14</v>
      </c>
      <c r="C53" s="18"/>
      <c r="D53" s="18"/>
      <c r="E53" s="18"/>
      <c r="F53" s="18"/>
      <c r="G53" s="18"/>
      <c r="H53" s="17">
        <f>Query5_S_N_VODA</f>
        <v>2793.96</v>
      </c>
      <c r="I53" s="17"/>
    </row>
    <row r="54" spans="2:9" ht="12">
      <c r="B54" s="19" t="s">
        <v>19</v>
      </c>
      <c r="C54" s="19"/>
      <c r="D54" s="19"/>
      <c r="E54" s="19"/>
      <c r="F54" s="19"/>
      <c r="G54" s="19"/>
      <c r="H54" s="17">
        <f>H53-H52</f>
        <v>-3520.3900000000003</v>
      </c>
      <c r="I54" s="17"/>
    </row>
    <row r="55" spans="2:9" ht="12">
      <c r="B55" s="19"/>
      <c r="C55" s="19"/>
      <c r="D55" s="19"/>
      <c r="E55" s="19"/>
      <c r="F55" s="19"/>
      <c r="G55" s="19"/>
      <c r="H55" s="10"/>
      <c r="I55" s="10"/>
    </row>
    <row r="56" spans="2:3" ht="14.25">
      <c r="B56" s="4"/>
      <c r="C56" s="5"/>
    </row>
    <row r="57" spans="2:5" ht="14.25">
      <c r="B57" s="8" t="s">
        <v>15</v>
      </c>
      <c r="C57" s="11" t="s">
        <v>16</v>
      </c>
      <c r="D57" s="2"/>
      <c r="E57" s="2"/>
    </row>
    <row r="58" spans="2:9" ht="12">
      <c r="B58" s="18" t="s">
        <v>13</v>
      </c>
      <c r="C58" s="18"/>
      <c r="D58" s="18"/>
      <c r="E58" s="18"/>
      <c r="F58" s="18"/>
      <c r="G58" s="18"/>
      <c r="H58" s="17">
        <f>Query5_S_PR_TEPLO</f>
        <v>0</v>
      </c>
      <c r="I58" s="17"/>
    </row>
    <row r="59" spans="2:9" ht="12">
      <c r="B59" s="18" t="s">
        <v>14</v>
      </c>
      <c r="C59" s="18"/>
      <c r="D59" s="18"/>
      <c r="E59" s="18"/>
      <c r="F59" s="18"/>
      <c r="G59" s="18"/>
      <c r="H59" s="17">
        <f>Query5_S_N_TEPLO</f>
        <v>0</v>
      </c>
      <c r="I59" s="17"/>
    </row>
    <row r="60" spans="2:9" ht="14.25">
      <c r="B60" s="19" t="s">
        <v>19</v>
      </c>
      <c r="C60" s="19"/>
      <c r="D60" s="19"/>
      <c r="E60" s="19"/>
      <c r="F60" s="19"/>
      <c r="G60" s="13"/>
      <c r="H60" s="17">
        <f>H59-H58</f>
        <v>0</v>
      </c>
      <c r="I60" s="17"/>
    </row>
    <row r="61" spans="2:9" ht="14.25">
      <c r="B61" s="19"/>
      <c r="C61" s="19"/>
      <c r="D61" s="19"/>
      <c r="E61" s="19"/>
      <c r="F61" s="19"/>
      <c r="G61" s="13"/>
      <c r="H61" s="10"/>
      <c r="I61" s="10"/>
    </row>
    <row r="62" spans="2:3" ht="14.25">
      <c r="B62" s="4"/>
      <c r="C62" s="5"/>
    </row>
    <row r="63" spans="2:4" ht="14.25">
      <c r="B63" s="8" t="s">
        <v>17</v>
      </c>
      <c r="C63" s="11" t="s">
        <v>18</v>
      </c>
      <c r="D63" s="2"/>
    </row>
    <row r="64" spans="2:9" ht="12">
      <c r="B64" s="18" t="s">
        <v>13</v>
      </c>
      <c r="C64" s="18"/>
      <c r="D64" s="18"/>
      <c r="E64" s="18"/>
      <c r="F64" s="18"/>
      <c r="G64" s="18"/>
      <c r="H64" s="17">
        <f>Query5_S_PR_ELVO</f>
        <v>2018.54</v>
      </c>
      <c r="I64" s="17"/>
    </row>
    <row r="65" spans="2:9" ht="12">
      <c r="B65" s="18" t="s">
        <v>14</v>
      </c>
      <c r="C65" s="18"/>
      <c r="D65" s="18"/>
      <c r="E65" s="18"/>
      <c r="F65" s="18"/>
      <c r="G65" s="18"/>
      <c r="H65" s="17">
        <f>Query5_S_N_ELVO</f>
        <v>1517.7</v>
      </c>
      <c r="I65" s="17"/>
    </row>
    <row r="66" spans="2:9" ht="12">
      <c r="B66" s="19" t="s">
        <v>19</v>
      </c>
      <c r="C66" s="19"/>
      <c r="D66" s="19"/>
      <c r="E66" s="19"/>
      <c r="F66" s="19"/>
      <c r="G66" s="19"/>
      <c r="H66" s="17">
        <f>H65-H64</f>
        <v>-500.8399999999999</v>
      </c>
      <c r="I66" s="17"/>
    </row>
    <row r="67" spans="2:9" ht="12">
      <c r="B67" s="19"/>
      <c r="C67" s="19"/>
      <c r="D67" s="19"/>
      <c r="E67" s="19"/>
      <c r="F67" s="19"/>
      <c r="G67" s="19"/>
      <c r="H67" s="10"/>
      <c r="I67" s="10"/>
    </row>
    <row r="68" spans="2:9" ht="14.25">
      <c r="B68" s="12"/>
      <c r="C68" s="12"/>
      <c r="D68" s="12"/>
      <c r="E68" s="12"/>
      <c r="F68" s="12"/>
      <c r="G68" s="12"/>
      <c r="H68" s="10"/>
      <c r="I68" s="10"/>
    </row>
    <row r="69" spans="2:7" ht="14.25">
      <c r="B69" s="7"/>
      <c r="C69" s="7"/>
      <c r="D69" s="7"/>
      <c r="E69" s="7"/>
      <c r="F69" s="7"/>
      <c r="G69" s="7"/>
    </row>
  </sheetData>
  <sheetProtection/>
  <mergeCells count="109">
    <mergeCell ref="B47:G47"/>
    <mergeCell ref="H47:I47"/>
    <mergeCell ref="B44:G44"/>
    <mergeCell ref="H44:I44"/>
    <mergeCell ref="B48:G48"/>
    <mergeCell ref="H48:I48"/>
    <mergeCell ref="B45:G45"/>
    <mergeCell ref="H45:I45"/>
    <mergeCell ref="B46:G46"/>
    <mergeCell ref="H46:I46"/>
    <mergeCell ref="B42:G42"/>
    <mergeCell ref="H42:I42"/>
    <mergeCell ref="B43:G43"/>
    <mergeCell ref="H43:I43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66:F67"/>
    <mergeCell ref="G66:G67"/>
    <mergeCell ref="H5:I5"/>
    <mergeCell ref="B12:G12"/>
    <mergeCell ref="B5:G5"/>
    <mergeCell ref="B6:G6"/>
    <mergeCell ref="B7:G7"/>
    <mergeCell ref="B8:G8"/>
    <mergeCell ref="B11:G11"/>
    <mergeCell ref="H11:I11"/>
    <mergeCell ref="H59:I59"/>
    <mergeCell ref="H60:I60"/>
    <mergeCell ref="B9:G9"/>
    <mergeCell ref="H6:I6"/>
    <mergeCell ref="H54:I54"/>
    <mergeCell ref="H7:I7"/>
    <mergeCell ref="H8:I8"/>
    <mergeCell ref="B49:G49"/>
    <mergeCell ref="H9:I9"/>
    <mergeCell ref="H52:I52"/>
    <mergeCell ref="H53:I53"/>
    <mergeCell ref="B52:G52"/>
    <mergeCell ref="B10:G10"/>
    <mergeCell ref="H10:I10"/>
    <mergeCell ref="H12:I12"/>
    <mergeCell ref="H58:I58"/>
    <mergeCell ref="G54:G55"/>
    <mergeCell ref="B13:G13"/>
    <mergeCell ref="H13:I13"/>
    <mergeCell ref="B14:G14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5054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934.1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-155540.59</v>
      </c>
    </row>
    <row r="9" spans="1:7" ht="12">
      <c r="A9" t="s">
        <v>31</v>
      </c>
      <c r="B9">
        <v>2793.96</v>
      </c>
      <c r="C9">
        <v>6314.35</v>
      </c>
      <c r="F9">
        <v>1517.7</v>
      </c>
      <c r="G9">
        <v>2018.54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2021-03-27T09:23:21Z</dcterms:modified>
  <cp:category/>
  <cp:version/>
  <cp:contentType/>
  <cp:contentStatus/>
</cp:coreProperties>
</file>