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<sst xmlns="http://schemas.openxmlformats.org/spreadsheetml/2006/main" count="79" uniqueCount="73">
  <si>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</si>
  <si>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</si>
  <si>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</si>
  <si>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</si>
  <si>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</si>
  <si>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</si>
  <si>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</si>
  <si>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</si>
  <si>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</si>
  <si>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</si>
  <si>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</si>
  <si>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</si>
  <si>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</si>
  <si>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</si>
  <si>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</si>
  <si>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</si>
  <si>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</si>
  <si>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</si>
  <si>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</si>
  <si>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</si>
  <si>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</si>
  <si>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</si>
  <si>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ул.Шумавцова, 13</t>
  </si>
  <si>
    <t>01.01.2020г.</t>
  </si>
  <si>
    <t>31.12.2020г.</t>
  </si>
  <si>
    <t>Шамматов И.Т.</t>
  </si>
  <si>
    <t>Query3</t>
  </si>
  <si>
    <t>1957</t>
  </si>
  <si>
    <t>5</t>
  </si>
  <si>
    <t>83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</si>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</sst>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A72" sqref="A72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8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ул.Шумавцова, 13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1957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5367.5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376.8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83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32761.55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18397.55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14364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112922.76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30406.8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7308.1</v>
      </c>
      <c r="I16" s="21"/>
    </row>
    <row r="17" spans="2:9" ht="26.25" customHeight="1">
      <c r="B17" s="17" t="s">
        <v>38</v>
      </c>
      <c r="C17" s="18"/>
      <c r="D17" s="18"/>
      <c r="E17" s="18"/>
      <c r="F17" s="18"/>
      <c r="G17" s="19"/>
      <c r="H17" s="20">
        <v>14933.42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60274.44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25148.76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4692.1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6118.56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714.24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1011.58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4965.85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132514.55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132514.55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158058.59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1659.34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37883.02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118516.23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13828.42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13828.42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25362.6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1335.28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1757.18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21578.63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691.51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58376.4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558973.63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900452.83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624556.3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4436.52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2454.24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22743.12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16742.24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927632.47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643752.78</v>
      </c>
      <c r="I48" s="21"/>
    </row>
    <row r="49" spans="2:10" ht="12.75" customHeight="1">
      <c r="B49" s="17" t="s">
        <v>70</v>
      </c>
      <c r="C49" s="18"/>
      <c r="D49" s="18"/>
      <c r="E49" s="18"/>
      <c r="F49" s="18"/>
      <c r="G49" s="19"/>
      <c r="H49" s="20">
        <v>368658.83999999997</v>
      </c>
      <c r="I49" s="21"/>
      <c r="J49" s="16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285378.68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90062.97</v>
      </c>
      <c r="I51" s="21"/>
    </row>
    <row r="52" spans="2:7" ht="15">
      <c r="B52" s="26" t="s">
        <v>10</v>
      </c>
      <c r="C52" s="26"/>
      <c r="D52" s="26"/>
      <c r="E52" s="26"/>
      <c r="F52" s="26"/>
      <c r="G52" s="26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11</v>
      </c>
      <c r="C54" s="8" t="s">
        <v>12</v>
      </c>
      <c r="D54" s="6"/>
      <c r="E54" s="6"/>
      <c r="F54" s="6"/>
      <c r="G54" s="3"/>
    </row>
    <row r="55" spans="2:9" ht="12.75">
      <c r="B55" s="30" t="s">
        <v>13</v>
      </c>
      <c r="C55" s="30"/>
      <c r="D55" s="30"/>
      <c r="E55" s="30"/>
      <c r="F55" s="30"/>
      <c r="G55" s="30"/>
      <c r="H55" s="25">
        <f>Query5_S_PR_VODA</f>
        <v>59786.51</v>
      </c>
      <c r="I55" s="25"/>
    </row>
    <row r="56" spans="2:9" ht="12.75">
      <c r="B56" s="30" t="s">
        <v>14</v>
      </c>
      <c r="C56" s="30"/>
      <c r="D56" s="30"/>
      <c r="E56" s="30"/>
      <c r="F56" s="30"/>
      <c r="G56" s="30"/>
      <c r="H56" s="25">
        <f>Query5_S_N_VODA</f>
        <v>26454.21</v>
      </c>
      <c r="I56" s="25"/>
    </row>
    <row r="57" spans="2:9" ht="12.75">
      <c r="B57" s="22" t="s">
        <v>19</v>
      </c>
      <c r="C57" s="22"/>
      <c r="D57" s="22"/>
      <c r="E57" s="22"/>
      <c r="F57" s="22"/>
      <c r="G57" s="22"/>
      <c r="H57" s="25">
        <f>H56-H55</f>
        <v>-33332.3</v>
      </c>
      <c r="I57" s="25"/>
    </row>
    <row r="58" spans="2:9" ht="12.75">
      <c r="B58" s="22"/>
      <c r="C58" s="22"/>
      <c r="D58" s="22"/>
      <c r="E58" s="22"/>
      <c r="F58" s="22"/>
      <c r="G58" s="22"/>
      <c r="H58" s="9"/>
      <c r="I58" s="9"/>
    </row>
    <row r="59" spans="2:3" ht="15">
      <c r="B59" s="4"/>
      <c r="C59" s="5"/>
    </row>
    <row r="60" spans="2:5" ht="15">
      <c r="B60" s="7" t="s">
        <v>15</v>
      </c>
      <c r="C60" s="10" t="s">
        <v>16</v>
      </c>
      <c r="D60" s="2"/>
      <c r="E60" s="2"/>
    </row>
    <row r="61" spans="2:9" ht="12.75">
      <c r="B61" s="30" t="s">
        <v>13</v>
      </c>
      <c r="C61" s="30"/>
      <c r="D61" s="30"/>
      <c r="E61" s="30"/>
      <c r="F61" s="30"/>
      <c r="G61" s="30"/>
      <c r="H61" s="25">
        <f>Query5_S_PR_TEPLO</f>
        <v>50694.87</v>
      </c>
      <c r="I61" s="25"/>
    </row>
    <row r="62" spans="2:9" ht="12.75">
      <c r="B62" s="30" t="s">
        <v>14</v>
      </c>
      <c r="C62" s="30"/>
      <c r="D62" s="30"/>
      <c r="E62" s="30"/>
      <c r="F62" s="30"/>
      <c r="G62" s="30"/>
      <c r="H62" s="25">
        <f>Query5_S_N_TEPLO</f>
        <v>47378.38</v>
      </c>
      <c r="I62" s="25"/>
    </row>
    <row r="63" spans="2:9" ht="15">
      <c r="B63" s="22" t="s">
        <v>19</v>
      </c>
      <c r="C63" s="22"/>
      <c r="D63" s="22"/>
      <c r="E63" s="22"/>
      <c r="F63" s="22"/>
      <c r="G63" s="12"/>
      <c r="H63" s="25">
        <f>H62-H61</f>
        <v>-3316.4900000000052</v>
      </c>
      <c r="I63" s="25"/>
    </row>
    <row r="64" spans="2:9" ht="15">
      <c r="B64" s="22"/>
      <c r="C64" s="22"/>
      <c r="D64" s="22"/>
      <c r="E64" s="22"/>
      <c r="F64" s="22"/>
      <c r="G64" s="12"/>
      <c r="H64" s="9"/>
      <c r="I64" s="9"/>
    </row>
    <row r="65" spans="2:3" ht="15">
      <c r="B65" s="4"/>
      <c r="C65" s="5"/>
    </row>
    <row r="66" spans="2:4" ht="15">
      <c r="B66" s="7" t="s">
        <v>17</v>
      </c>
      <c r="C66" s="10" t="s">
        <v>18</v>
      </c>
      <c r="D66" s="2"/>
    </row>
    <row r="67" spans="2:9" ht="12.75">
      <c r="B67" s="30" t="s">
        <v>13</v>
      </c>
      <c r="C67" s="30"/>
      <c r="D67" s="30"/>
      <c r="E67" s="30"/>
      <c r="F67" s="30"/>
      <c r="G67" s="30"/>
      <c r="H67" s="25">
        <f>Query5_S_PR_ELVO</f>
        <v>29255.42</v>
      </c>
      <c r="I67" s="25"/>
    </row>
    <row r="68" spans="2:9" ht="12.75">
      <c r="B68" s="30" t="s">
        <v>14</v>
      </c>
      <c r="C68" s="30"/>
      <c r="D68" s="30"/>
      <c r="E68" s="30"/>
      <c r="F68" s="30"/>
      <c r="G68" s="30"/>
      <c r="H68" s="25">
        <f>Query5_S_N_ELVO</f>
        <v>21996.56</v>
      </c>
      <c r="I68" s="25"/>
    </row>
    <row r="69" spans="2:9" ht="12.75">
      <c r="B69" s="22" t="s">
        <v>19</v>
      </c>
      <c r="C69" s="22"/>
      <c r="D69" s="22"/>
      <c r="E69" s="22"/>
      <c r="F69" s="22"/>
      <c r="G69" s="22"/>
      <c r="H69" s="25">
        <f>H68-H67</f>
        <v>-7258.859999999997</v>
      </c>
      <c r="I69" s="25"/>
    </row>
    <row r="70" spans="2:9" ht="12.75">
      <c r="B70" s="22"/>
      <c r="C70" s="22"/>
      <c r="D70" s="22"/>
      <c r="E70" s="22"/>
      <c r="F70" s="22"/>
      <c r="G70" s="22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0:G10"/>
    <mergeCell ref="H10:I10"/>
    <mergeCell ref="H12:I12"/>
    <mergeCell ref="H61:I61"/>
    <mergeCell ref="H62:I62"/>
    <mergeCell ref="H63:I63"/>
    <mergeCell ref="H6:I6"/>
    <mergeCell ref="H57:I57"/>
    <mergeCell ref="H8:I8"/>
    <mergeCell ref="H9:I9"/>
    <mergeCell ref="B52:G52"/>
    <mergeCell ref="B7:G7"/>
    <mergeCell ref="H7:I7"/>
    <mergeCell ref="H55:I55"/>
    <mergeCell ref="G57:G58"/>
    <mergeCell ref="H11:I11"/>
    <mergeCell ref="B69:F70"/>
    <mergeCell ref="G69:G70"/>
    <mergeCell ref="H5:I5"/>
    <mergeCell ref="B12:G12"/>
    <mergeCell ref="B5:G5"/>
    <mergeCell ref="B6:G6"/>
    <mergeCell ref="B8:G8"/>
    <mergeCell ref="B9:G9"/>
    <mergeCell ref="B11:G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51:G51"/>
    <mergeCell ref="H51:I51"/>
    <mergeCell ref="B47:G47"/>
    <mergeCell ref="H47:I47"/>
    <mergeCell ref="B48:G48"/>
    <mergeCell ref="H48:I48"/>
    <mergeCell ref="B49:G49"/>
    <mergeCell ref="H49:I49"/>
    <mergeCell ref="B46:G46"/>
    <mergeCell ref="H46:I46"/>
    <mergeCell ref="B50:G50"/>
    <mergeCell ref="H50:I50"/>
  </mergeCells>
  <printOptions/>
  <pageMargins left="0.75" right="0.75" top="0.43" bottom="0.73" header="0.5" footer="0.5"/>
  <pageSetup horizontalDpi="600" verticalDpi="600" orientation="portrait" paperSize="9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3611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5367.5</v>
      </c>
      <c r="D7" s="14" t="s">
        <v>28</v>
      </c>
      <c r="E7" s="14" t="s">
        <v>29</v>
      </c>
      <c r="F7">
        <v>376.8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26454.21</v>
      </c>
      <c r="C9">
        <v>59786.51</v>
      </c>
      <c r="D9">
        <v>47378.38</v>
      </c>
      <c r="E9">
        <v>50694.87</v>
      </c>
      <c r="F9">
        <v>21996.56</v>
      </c>
      <c r="G9">
        <v>29255.42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2021-03-16T09:28:46Z</cp:lastPrinted>
  <dcterms:created xsi:type="dcterms:W3CDTF">2013-02-11T07:55:36Z</dcterms:created>
  <dcterms:modified xsi:type="dcterms:W3CDTF">2021-03-26T09:34:52Z</dcterms:modified>
  <cp:category/>
  <cp:version/>
  <cp:contentType/>
  <cp:contentStatus/>
</cp:coreProperties>
</file>