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'Лист1'!$A$1:$I$79</definedName>
  </definedNames>
  <calcPr fullCalcOnLoad="1"/>
</workbook>
</file>

<file path=xl/sharedStrings.xml><?xml version="1.0" encoding="utf-8"?>
<sst xmlns="http://schemas.openxmlformats.org/spreadsheetml/2006/main" count="87" uniqueCount="81">
  <si>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</si>
  <si>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</si>
  <si>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</si>
  <si>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</si>
  <si>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</si>
  <si>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</si>
  <si>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</si>
  <si>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</si>
  <si>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</si>
  <si>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</si>
  <si>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</si>
  <si>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</si>
  <si>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</si>
  <si>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</si>
  <si>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</si>
  <si>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</si>
  <si>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</si>
  <si>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</si>
  <si>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</si>
  <si>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</si>
  <si>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</si>
  <si>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</si>
  <si>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</si>
  <si>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30</t>
  </si>
  <si>
    <t>01.01.2021г.</t>
  </si>
  <si>
    <t>31.12.2021г.</t>
  </si>
  <si>
    <t>Ганиев Д.М.</t>
  </si>
  <si>
    <t>Query3</t>
  </si>
  <si>
    <t>1956</t>
  </si>
  <si>
    <t>5</t>
  </si>
  <si>
    <t>58</t>
  </si>
  <si>
    <t>Query4</t>
  </si>
  <si>
    <t>Query5</t>
  </si>
  <si>
    <t>1.Набор работ</t>
  </si>
  <si>
    <t>1.Расходы по набору работ</t>
  </si>
  <si>
    <t xml:space="preserve">   --Гидравлические испытания системы ЦО</t>
  </si>
  <si>
    <t xml:space="preserve">   --Демонтаж изоляции труб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</si>
  <si>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</si>
  <si>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</si>
  <si>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</si>
  <si>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</si>
  <si>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</si>
  <si>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</si>
  <si>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</si>
  <si>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</si>
  <si>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</si>
  <si>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</si>
  <si>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</si>
  <si>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</si>
  <si>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</si>
  <si>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</si>
  <si>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</si>
  <si>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</si>
  <si>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</si>
  <si>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</si>
  <si>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</si>
  <si>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</si>
  <si>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</si>
  <si>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</si>
  <si>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</si>
  <si>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</si>
  <si>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--Аншлаги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</si>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</sst>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9"/>
  <sheetViews>
    <sheetView tabSelected="1" zoomScalePageLayoutView="0" workbookViewId="0" topLeftCell="A40">
      <selection activeCell="N76" sqref="N7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8.0039062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30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1956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3791.6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1843.7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58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117301.53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13654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85310.16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59268.03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13654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19753.13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6289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260769.66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27503.92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11899.77</v>
      </c>
      <c r="I20" s="21"/>
    </row>
    <row r="21" spans="2:9" ht="25.5" customHeight="1">
      <c r="B21" s="17" t="s">
        <v>42</v>
      </c>
      <c r="C21" s="18"/>
      <c r="D21" s="18"/>
      <c r="E21" s="18"/>
      <c r="F21" s="18"/>
      <c r="G21" s="19"/>
      <c r="H21" s="20">
        <v>117228.35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76153.94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27983.68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58235.29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3314.25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1344.2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687.89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6813.88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8169.43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4160.4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33745.24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122131.46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121994.46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137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150392.4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39984.36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110408.04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39971.12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19182.8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15059.15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5729.17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27753.11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1094.66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2141.59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22355.98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2160.88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96228.18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854445.38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579528.57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521454.11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7227.48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13229.46</v>
      </c>
      <c r="I52" s="21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168790.47</v>
      </c>
      <c r="I53" s="21"/>
    </row>
    <row r="54" spans="2:9" ht="12.75" customHeight="1">
      <c r="B54" s="17" t="s">
        <v>75</v>
      </c>
      <c r="C54" s="18"/>
      <c r="D54" s="18"/>
      <c r="E54" s="18"/>
      <c r="F54" s="18"/>
      <c r="G54" s="19"/>
      <c r="H54" s="20">
        <v>193441.73</v>
      </c>
      <c r="I54" s="21"/>
    </row>
    <row r="55" spans="2:10" ht="12.75" customHeight="1">
      <c r="B55" s="17" t="s">
        <v>76</v>
      </c>
      <c r="C55" s="18"/>
      <c r="D55" s="18"/>
      <c r="E55" s="18"/>
      <c r="F55" s="18"/>
      <c r="G55" s="19"/>
      <c r="H55" s="20">
        <v>755546.52</v>
      </c>
      <c r="I55" s="21"/>
      <c r="J55" s="16"/>
    </row>
    <row r="56" spans="2:10" ht="12.75" customHeight="1">
      <c r="B56" s="17" t="s">
        <v>77</v>
      </c>
      <c r="C56" s="18"/>
      <c r="D56" s="18"/>
      <c r="E56" s="18"/>
      <c r="F56" s="18"/>
      <c r="G56" s="19"/>
      <c r="H56" s="20">
        <v>728125.3</v>
      </c>
      <c r="I56" s="21"/>
      <c r="J56" s="16"/>
    </row>
    <row r="57" spans="2:10" ht="12.75" customHeight="1">
      <c r="B57" s="17" t="s">
        <v>78</v>
      </c>
      <c r="C57" s="18"/>
      <c r="D57" s="18"/>
      <c r="E57" s="18"/>
      <c r="F57" s="18"/>
      <c r="G57" s="19"/>
      <c r="H57" s="20">
        <v>-98898.85999999999</v>
      </c>
      <c r="I57" s="21"/>
      <c r="J57" s="16"/>
    </row>
    <row r="58" spans="2:9" ht="12.75" customHeight="1">
      <c r="B58" s="17" t="s">
        <v>79</v>
      </c>
      <c r="C58" s="18"/>
      <c r="D58" s="18"/>
      <c r="E58" s="18"/>
      <c r="F58" s="18"/>
      <c r="G58" s="19"/>
      <c r="H58" s="20">
        <v>149235.78</v>
      </c>
      <c r="I58" s="21"/>
    </row>
    <row r="59" spans="2:9" ht="12.75" customHeight="1">
      <c r="B59" s="17" t="s">
        <v>80</v>
      </c>
      <c r="C59" s="18"/>
      <c r="D59" s="18"/>
      <c r="E59" s="18"/>
      <c r="F59" s="18"/>
      <c r="G59" s="19"/>
      <c r="H59" s="20">
        <v>89709.28</v>
      </c>
      <c r="I59" s="21"/>
    </row>
    <row r="60" spans="2:7" ht="15">
      <c r="B60" s="26" t="s">
        <v>11</v>
      </c>
      <c r="C60" s="26"/>
      <c r="D60" s="26"/>
      <c r="E60" s="26"/>
      <c r="F60" s="26"/>
      <c r="G60" s="26"/>
    </row>
    <row r="61" spans="2:7" ht="15">
      <c r="B61" s="3"/>
      <c r="C61" s="3"/>
      <c r="D61" s="3"/>
      <c r="E61" s="3"/>
      <c r="F61" s="3"/>
      <c r="G61" s="3"/>
    </row>
    <row r="62" spans="2:7" ht="15">
      <c r="B62" s="7" t="s">
        <v>12</v>
      </c>
      <c r="C62" s="8" t="s">
        <v>13</v>
      </c>
      <c r="D62" s="6"/>
      <c r="E62" s="6"/>
      <c r="F62" s="6"/>
      <c r="G62" s="3"/>
    </row>
    <row r="63" spans="2:9" ht="12.75">
      <c r="B63" s="31" t="s">
        <v>14</v>
      </c>
      <c r="C63" s="31"/>
      <c r="D63" s="31"/>
      <c r="E63" s="31"/>
      <c r="F63" s="31"/>
      <c r="G63" s="31"/>
      <c r="H63" s="25">
        <f>Query5_S_PR_VODA</f>
        <v>116840.55</v>
      </c>
      <c r="I63" s="25"/>
    </row>
    <row r="64" spans="2:9" ht="12.75">
      <c r="B64" s="31" t="s">
        <v>15</v>
      </c>
      <c r="C64" s="31"/>
      <c r="D64" s="31"/>
      <c r="E64" s="31"/>
      <c r="F64" s="31"/>
      <c r="G64" s="31"/>
      <c r="H64" s="25">
        <f>Query5_S_N_VODA</f>
        <v>21444.19</v>
      </c>
      <c r="I64" s="25"/>
    </row>
    <row r="65" spans="2:9" ht="12.75">
      <c r="B65" s="22" t="s">
        <v>20</v>
      </c>
      <c r="C65" s="22"/>
      <c r="D65" s="22"/>
      <c r="E65" s="22"/>
      <c r="F65" s="22"/>
      <c r="G65" s="22"/>
      <c r="H65" s="25">
        <f>H64-H63</f>
        <v>-95396.36</v>
      </c>
      <c r="I65" s="25"/>
    </row>
    <row r="66" spans="2:9" ht="12.75">
      <c r="B66" s="22"/>
      <c r="C66" s="22"/>
      <c r="D66" s="22"/>
      <c r="E66" s="22"/>
      <c r="F66" s="22"/>
      <c r="G66" s="22"/>
      <c r="H66" s="9"/>
      <c r="I66" s="9"/>
    </row>
    <row r="67" spans="2:3" ht="15">
      <c r="B67" s="4"/>
      <c r="C67" s="5"/>
    </row>
    <row r="68" spans="2:5" ht="15">
      <c r="B68" s="7" t="s">
        <v>16</v>
      </c>
      <c r="C68" s="10" t="s">
        <v>17</v>
      </c>
      <c r="D68" s="2"/>
      <c r="E68" s="2"/>
    </row>
    <row r="69" spans="2:9" ht="12.75">
      <c r="B69" s="31" t="s">
        <v>14</v>
      </c>
      <c r="C69" s="31"/>
      <c r="D69" s="31"/>
      <c r="E69" s="31"/>
      <c r="F69" s="31"/>
      <c r="G69" s="31"/>
      <c r="H69" s="25">
        <f>Query5_S_PR_TEPLO</f>
        <v>39514.27</v>
      </c>
      <c r="I69" s="25"/>
    </row>
    <row r="70" spans="2:9" ht="12.75">
      <c r="B70" s="31" t="s">
        <v>15</v>
      </c>
      <c r="C70" s="31"/>
      <c r="D70" s="31"/>
      <c r="E70" s="31"/>
      <c r="F70" s="31"/>
      <c r="G70" s="31"/>
      <c r="H70" s="25">
        <f>Query5_S_N_TEPLO</f>
        <v>39396.08</v>
      </c>
      <c r="I70" s="25"/>
    </row>
    <row r="71" spans="2:9" ht="15">
      <c r="B71" s="22" t="s">
        <v>20</v>
      </c>
      <c r="C71" s="22"/>
      <c r="D71" s="22"/>
      <c r="E71" s="22"/>
      <c r="F71" s="22"/>
      <c r="G71" s="12"/>
      <c r="H71" s="25">
        <f>H70-H69</f>
        <v>-118.18999999999505</v>
      </c>
      <c r="I71" s="25"/>
    </row>
    <row r="72" spans="2:9" ht="15">
      <c r="B72" s="22"/>
      <c r="C72" s="22"/>
      <c r="D72" s="22"/>
      <c r="E72" s="22"/>
      <c r="F72" s="22"/>
      <c r="G72" s="12"/>
      <c r="H72" s="9"/>
      <c r="I72" s="9"/>
    </row>
    <row r="73" spans="2:3" ht="15">
      <c r="B73" s="4"/>
      <c r="C73" s="5"/>
    </row>
    <row r="74" spans="2:4" ht="15">
      <c r="B74" s="7" t="s">
        <v>18</v>
      </c>
      <c r="C74" s="10" t="s">
        <v>19</v>
      </c>
      <c r="D74" s="2"/>
    </row>
    <row r="75" spans="2:9" ht="12.75">
      <c r="B75" s="31" t="s">
        <v>14</v>
      </c>
      <c r="C75" s="31"/>
      <c r="D75" s="31"/>
      <c r="E75" s="31"/>
      <c r="F75" s="31"/>
      <c r="G75" s="31"/>
      <c r="H75" s="25">
        <f>Query5_S_PR_ELVO</f>
        <v>41620.78</v>
      </c>
      <c r="I75" s="25"/>
    </row>
    <row r="76" spans="2:9" ht="12.75">
      <c r="B76" s="31" t="s">
        <v>15</v>
      </c>
      <c r="C76" s="31"/>
      <c r="D76" s="31"/>
      <c r="E76" s="31"/>
      <c r="F76" s="31"/>
      <c r="G76" s="31"/>
      <c r="H76" s="25">
        <f>Query5_S_N_ELVO</f>
        <v>13637.35</v>
      </c>
      <c r="I76" s="25"/>
    </row>
    <row r="77" spans="2:9" ht="12.75">
      <c r="B77" s="22" t="s">
        <v>20</v>
      </c>
      <c r="C77" s="22"/>
      <c r="D77" s="22"/>
      <c r="E77" s="22"/>
      <c r="F77" s="22"/>
      <c r="G77" s="22"/>
      <c r="H77" s="25">
        <f>H76-H75</f>
        <v>-27983.43</v>
      </c>
      <c r="I77" s="25"/>
    </row>
    <row r="78" spans="2:9" ht="12.75">
      <c r="B78" s="22"/>
      <c r="C78" s="22"/>
      <c r="D78" s="22"/>
      <c r="E78" s="22"/>
      <c r="F78" s="22"/>
      <c r="G78" s="22"/>
      <c r="H78" s="9"/>
      <c r="I78" s="9"/>
    </row>
    <row r="79" spans="2:9" ht="15">
      <c r="B79" s="11"/>
      <c r="C79" s="11"/>
      <c r="D79" s="11"/>
      <c r="E79" s="11"/>
      <c r="F79" s="11"/>
      <c r="G79" s="11"/>
      <c r="H79" s="9"/>
      <c r="I79" s="9"/>
    </row>
  </sheetData>
  <sheetProtection/>
  <mergeCells count="131">
    <mergeCell ref="H77:I77"/>
    <mergeCell ref="B75:G75"/>
    <mergeCell ref="B76:G76"/>
    <mergeCell ref="B65:F66"/>
    <mergeCell ref="B71:F72"/>
    <mergeCell ref="B64:G64"/>
    <mergeCell ref="B69:G69"/>
    <mergeCell ref="B70:G70"/>
    <mergeCell ref="H75:I75"/>
    <mergeCell ref="H76:I76"/>
    <mergeCell ref="H64:I64"/>
    <mergeCell ref="B63:G63"/>
    <mergeCell ref="B11:G11"/>
    <mergeCell ref="H11:I11"/>
    <mergeCell ref="H13:I13"/>
    <mergeCell ref="H69:I69"/>
    <mergeCell ref="H70:I70"/>
    <mergeCell ref="H71:I71"/>
    <mergeCell ref="B10:G10"/>
    <mergeCell ref="H6:I6"/>
    <mergeCell ref="H65:I65"/>
    <mergeCell ref="H8:I8"/>
    <mergeCell ref="H9:I9"/>
    <mergeCell ref="B60:G60"/>
    <mergeCell ref="B7:G7"/>
    <mergeCell ref="H7:I7"/>
    <mergeCell ref="H10:I10"/>
    <mergeCell ref="H63:I63"/>
    <mergeCell ref="G65:G66"/>
    <mergeCell ref="B77:F78"/>
    <mergeCell ref="G77:G78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</mergeCells>
  <printOptions/>
  <pageMargins left="0.75" right="0.75" top="1" bottom="1" header="0.5" footer="0.5"/>
  <pageSetup horizontalDpi="600" verticalDpi="600" orientation="portrait" paperSize="9" scale="9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4745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3791.6</v>
      </c>
      <c r="D7" s="14" t="s">
        <v>29</v>
      </c>
      <c r="E7" s="14" t="s">
        <v>30</v>
      </c>
      <c r="F7">
        <v>1843.7</v>
      </c>
    </row>
    <row r="8" spans="1:2" ht="12.75">
      <c r="A8" t="s">
        <v>31</v>
      </c>
      <c r="B8">
        <v>117301.53</v>
      </c>
    </row>
    <row r="9" spans="1:7" ht="12.75">
      <c r="A9" t="s">
        <v>32</v>
      </c>
      <c r="B9">
        <v>21444.19</v>
      </c>
      <c r="C9">
        <v>116840.55</v>
      </c>
      <c r="D9">
        <v>39396.08</v>
      </c>
      <c r="E9">
        <v>39514.27</v>
      </c>
      <c r="F9">
        <v>13637.35</v>
      </c>
      <c r="G9">
        <v>41620.78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2022-03-15T11:31:48Z</cp:lastPrinted>
  <dcterms:created xsi:type="dcterms:W3CDTF">2013-02-11T07:55:36Z</dcterms:created>
  <dcterms:modified xsi:type="dcterms:W3CDTF">2022-03-24T11:58:44Z</dcterms:modified>
  <cp:category/>
  <cp:version/>
  <cp:contentType/>
  <cp:contentStatus/>
</cp:coreProperties>
</file>