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<sst xmlns="http://schemas.openxmlformats.org/spreadsheetml/2006/main" count="79" uniqueCount="73">
  <si>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</si>
  <si>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</si>
  <si>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</si>
  <si>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</si>
  <si>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</si>
  <si>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</si>
  <si>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</si>
  <si>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</si>
  <si>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</si>
  <si>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</si>
  <si>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</si>
  <si>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</si>
  <si>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</si>
  <si>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</si>
  <si>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</si>
  <si>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</si>
  <si>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</si>
  <si>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</si>
  <si>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</si>
  <si>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</si>
  <si>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</si>
  <si>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</si>
  <si>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73</t>
  </si>
  <si>
    <t>01.01.2020г.</t>
  </si>
  <si>
    <t>31.12.2020г.</t>
  </si>
  <si>
    <t>Шамматов И.Т.</t>
  </si>
  <si>
    <t>Query3</t>
  </si>
  <si>
    <t>1961</t>
  </si>
  <si>
    <t>5</t>
  </si>
  <si>
    <t>76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</si>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</sst>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64">
      <selection activeCell="A73" sqref="A73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73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1961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2998.6</v>
      </c>
      <c r="I6" s="23"/>
    </row>
    <row r="7" spans="2:9" ht="12">
      <c r="B7" s="27" t="s">
        <v>9</v>
      </c>
      <c r="C7" s="28"/>
      <c r="D7" s="28"/>
      <c r="E7" s="28"/>
      <c r="F7" s="28"/>
      <c r="G7" s="29"/>
      <c r="H7" s="23">
        <f>Query3_AREANEJIL</f>
        <v>441.4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76</v>
      </c>
      <c r="I9" s="23"/>
    </row>
    <row r="10" spans="2:9" ht="13.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29956.02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27421.02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2535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172755.94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18421.12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34592.51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70046.57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49695.74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24846.11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2795.75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4140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714.24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586.72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6283.91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1800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879.06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83922.06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83922.06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73818.33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411.25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9401.6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64005.48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15618.1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1009.68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878.58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12865.47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864.37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49336.82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450253.38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467781.6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340791.15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6267.48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5701.77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52215.92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41104.6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526265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387597.52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76011.62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864349.14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174148.43</v>
      </c>
      <c r="I51" s="21"/>
    </row>
    <row r="52" spans="2:7" ht="14.25">
      <c r="B52" s="26" t="s">
        <v>10</v>
      </c>
      <c r="C52" s="26"/>
      <c r="D52" s="26"/>
      <c r="E52" s="26"/>
      <c r="F52" s="26"/>
      <c r="G52" s="26"/>
    </row>
    <row r="53" spans="2:7" ht="14.25">
      <c r="B53" s="3"/>
      <c r="C53" s="3"/>
      <c r="D53" s="3"/>
      <c r="E53" s="3"/>
      <c r="F53" s="3"/>
      <c r="G53" s="3"/>
    </row>
    <row r="54" spans="2:7" ht="14.25">
      <c r="B54" s="8" t="s">
        <v>11</v>
      </c>
      <c r="C54" s="9" t="s">
        <v>12</v>
      </c>
      <c r="D54" s="6"/>
      <c r="E54" s="6"/>
      <c r="F54" s="6"/>
      <c r="G54" s="3"/>
    </row>
    <row r="55" spans="2:9" ht="12">
      <c r="B55" s="30" t="s">
        <v>13</v>
      </c>
      <c r="C55" s="30"/>
      <c r="D55" s="30"/>
      <c r="E55" s="30"/>
      <c r="F55" s="30"/>
      <c r="G55" s="30"/>
      <c r="H55" s="25">
        <f>Query5_S_PR_VODA</f>
        <v>19616.17</v>
      </c>
      <c r="I55" s="25"/>
    </row>
    <row r="56" spans="2:9" ht="12">
      <c r="B56" s="30" t="s">
        <v>14</v>
      </c>
      <c r="C56" s="30"/>
      <c r="D56" s="30"/>
      <c r="E56" s="30"/>
      <c r="F56" s="30"/>
      <c r="G56" s="30"/>
      <c r="H56" s="25">
        <f>Query5_S_N_VODA</f>
        <v>8679.72</v>
      </c>
      <c r="I56" s="25"/>
    </row>
    <row r="57" spans="2:9" ht="12">
      <c r="B57" s="22" t="s">
        <v>19</v>
      </c>
      <c r="C57" s="22"/>
      <c r="D57" s="22"/>
      <c r="E57" s="22"/>
      <c r="F57" s="22"/>
      <c r="G57" s="22"/>
      <c r="H57" s="25">
        <f>H56-H55</f>
        <v>-10936.449999999999</v>
      </c>
      <c r="I57" s="25"/>
    </row>
    <row r="58" spans="2:9" ht="12">
      <c r="B58" s="22"/>
      <c r="C58" s="22"/>
      <c r="D58" s="22"/>
      <c r="E58" s="22"/>
      <c r="F58" s="22"/>
      <c r="G58" s="22"/>
      <c r="H58" s="10"/>
      <c r="I58" s="10"/>
    </row>
    <row r="59" spans="2:3" ht="14.25">
      <c r="B59" s="4"/>
      <c r="C59" s="5"/>
    </row>
    <row r="60" spans="2:5" ht="14.25">
      <c r="B60" s="8" t="s">
        <v>15</v>
      </c>
      <c r="C60" s="11" t="s">
        <v>16</v>
      </c>
      <c r="D60" s="2"/>
      <c r="E60" s="2"/>
    </row>
    <row r="61" spans="2:9" ht="12">
      <c r="B61" s="30" t="s">
        <v>13</v>
      </c>
      <c r="C61" s="30"/>
      <c r="D61" s="30"/>
      <c r="E61" s="30"/>
      <c r="F61" s="30"/>
      <c r="G61" s="30"/>
      <c r="H61" s="25">
        <f>Query5_S_PR_TEPLO</f>
        <v>17208.87</v>
      </c>
      <c r="I61" s="25"/>
    </row>
    <row r="62" spans="2:9" ht="12">
      <c r="B62" s="30" t="s">
        <v>14</v>
      </c>
      <c r="C62" s="30"/>
      <c r="D62" s="30"/>
      <c r="E62" s="30"/>
      <c r="F62" s="30"/>
      <c r="G62" s="30"/>
      <c r="H62" s="25">
        <f>Query5_S_N_TEPLO</f>
        <v>16083.06</v>
      </c>
      <c r="I62" s="25"/>
    </row>
    <row r="63" spans="2:9" ht="14.25">
      <c r="B63" s="22" t="s">
        <v>19</v>
      </c>
      <c r="C63" s="22"/>
      <c r="D63" s="22"/>
      <c r="E63" s="22"/>
      <c r="F63" s="22"/>
      <c r="G63" s="13"/>
      <c r="H63" s="25">
        <f>H62-H61</f>
        <v>-1125.8099999999995</v>
      </c>
      <c r="I63" s="25"/>
    </row>
    <row r="64" spans="2:9" ht="14.25">
      <c r="B64" s="22"/>
      <c r="C64" s="22"/>
      <c r="D64" s="22"/>
      <c r="E64" s="22"/>
      <c r="F64" s="22"/>
      <c r="G64" s="13"/>
      <c r="H64" s="10"/>
      <c r="I64" s="10"/>
    </row>
    <row r="65" spans="2:3" ht="14.25">
      <c r="B65" s="4"/>
      <c r="C65" s="5"/>
    </row>
    <row r="66" spans="2:4" ht="14.25">
      <c r="B66" s="8" t="s">
        <v>17</v>
      </c>
      <c r="C66" s="11" t="s">
        <v>18</v>
      </c>
      <c r="D66" s="2"/>
    </row>
    <row r="67" spans="2:9" ht="12">
      <c r="B67" s="30" t="s">
        <v>13</v>
      </c>
      <c r="C67" s="30"/>
      <c r="D67" s="30"/>
      <c r="E67" s="30"/>
      <c r="F67" s="30"/>
      <c r="G67" s="30"/>
      <c r="H67" s="25">
        <f>Query5_S_PR_ELVO</f>
        <v>16169.95</v>
      </c>
      <c r="I67" s="25"/>
    </row>
    <row r="68" spans="2:9" ht="12">
      <c r="B68" s="30" t="s">
        <v>14</v>
      </c>
      <c r="C68" s="30"/>
      <c r="D68" s="30"/>
      <c r="E68" s="30"/>
      <c r="F68" s="30"/>
      <c r="G68" s="30"/>
      <c r="H68" s="25">
        <f>Query5_S_N_ELVO</f>
        <v>12157.86</v>
      </c>
      <c r="I68" s="25"/>
    </row>
    <row r="69" spans="2:9" ht="12">
      <c r="B69" s="22" t="s">
        <v>19</v>
      </c>
      <c r="C69" s="22"/>
      <c r="D69" s="22"/>
      <c r="E69" s="22"/>
      <c r="F69" s="22"/>
      <c r="G69" s="22"/>
      <c r="H69" s="25">
        <f>H68-H67</f>
        <v>-4012.09</v>
      </c>
      <c r="I69" s="25"/>
    </row>
    <row r="70" spans="2:9" ht="12">
      <c r="B70" s="22"/>
      <c r="C70" s="22"/>
      <c r="D70" s="22"/>
      <c r="E70" s="22"/>
      <c r="F70" s="22"/>
      <c r="G70" s="22"/>
      <c r="H70" s="10"/>
      <c r="I70" s="10"/>
    </row>
    <row r="71" spans="2:9" ht="14.25">
      <c r="B71" s="12"/>
      <c r="C71" s="12"/>
      <c r="D71" s="12"/>
      <c r="E71" s="12"/>
      <c r="F71" s="12"/>
      <c r="G71" s="12"/>
      <c r="H71" s="10"/>
      <c r="I71" s="10"/>
    </row>
    <row r="72" spans="2:7" ht="14.25">
      <c r="B72" s="7"/>
      <c r="C72" s="7"/>
      <c r="D72" s="7"/>
      <c r="E72" s="7"/>
      <c r="F72" s="7"/>
      <c r="G72" s="7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0:G10"/>
    <mergeCell ref="H10:I10"/>
    <mergeCell ref="H12:I12"/>
    <mergeCell ref="H61:I61"/>
    <mergeCell ref="H62:I62"/>
    <mergeCell ref="H63:I63"/>
    <mergeCell ref="H6:I6"/>
    <mergeCell ref="H57:I57"/>
    <mergeCell ref="H8:I8"/>
    <mergeCell ref="H9:I9"/>
    <mergeCell ref="B52:G52"/>
    <mergeCell ref="B7:G7"/>
    <mergeCell ref="H7:I7"/>
    <mergeCell ref="H55:I55"/>
    <mergeCell ref="G57:G58"/>
    <mergeCell ref="B69:F70"/>
    <mergeCell ref="G69:G70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0:G50"/>
    <mergeCell ref="H50:I50"/>
    <mergeCell ref="B51:G51"/>
    <mergeCell ref="H51:I51"/>
    <mergeCell ref="B47:G47"/>
    <mergeCell ref="H47:I47"/>
    <mergeCell ref="B48:G48"/>
    <mergeCell ref="H48:I48"/>
    <mergeCell ref="B49:G49"/>
    <mergeCell ref="H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4783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2998.6</v>
      </c>
      <c r="D7" s="15" t="s">
        <v>28</v>
      </c>
      <c r="E7" s="15" t="s">
        <v>29</v>
      </c>
      <c r="F7">
        <v>441.4</v>
      </c>
    </row>
    <row r="8" spans="1:2" ht="12">
      <c r="A8" t="s">
        <v>30</v>
      </c>
      <c r="B8">
        <v>0</v>
      </c>
    </row>
    <row r="9" spans="1:7" ht="12">
      <c r="A9" t="s">
        <v>31</v>
      </c>
      <c r="B9">
        <v>8679.72</v>
      </c>
      <c r="C9">
        <v>19616.17</v>
      </c>
      <c r="D9">
        <v>16083.06</v>
      </c>
      <c r="E9">
        <v>17208.87</v>
      </c>
      <c r="F9">
        <v>12157.86</v>
      </c>
      <c r="G9">
        <v>16169.95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2021-03-26T07:11:09Z</dcterms:modified>
  <cp:category/>
  <cp:version/>
  <cp:contentType/>
  <cp:contentStatus/>
</cp:coreProperties>
</file>